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Abteilung 2\R25-Kritisbetr\02_Projekte\Handlungsempfehlungen\Wasser\Entwicklung\"/>
    </mc:Choice>
  </mc:AlternateContent>
  <xr:revisionPtr revIDLastSave="0" documentId="13_ncr:1_{9272EF99-8C6C-422D-B5CF-32578A5A51E4}" xr6:coauthVersionLast="36" xr6:coauthVersionMax="36" xr10:uidLastSave="{00000000-0000-0000-0000-000000000000}"/>
  <bookViews>
    <workbookView xWindow="0" yWindow="0" windowWidth="19200" windowHeight="6930" xr2:uid="{6DA2E9CD-B538-40C3-A75A-910185344043}"/>
  </bookViews>
  <sheets>
    <sheet name="Titel" sheetId="17" r:id="rId1"/>
    <sheet name="Vorwort" sheetId="18" r:id="rId2"/>
    <sheet name="Inhalt" sheetId="19" r:id="rId3"/>
    <sheet name="Checkliste" sheetId="11" r:id="rId4"/>
    <sheet name="Glossar" sheetId="21" r:id="rId5"/>
    <sheet name="Änderungshistorie" sheetId="20" r:id="rId6"/>
    <sheet name="_Auswertung" sheetId="13" state="hidden" r:id="rId7"/>
  </sheets>
  <definedNames>
    <definedName name="_xlnm.Print_Titles" localSheetId="3">Checkliste!$2:$2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3" l="1"/>
  <c r="C5" i="13"/>
  <c r="C4" i="13"/>
  <c r="C3" i="13"/>
  <c r="C16" i="13" l="1"/>
  <c r="C2" i="13" l="1"/>
  <c r="C15" i="13" l="1"/>
  <c r="C14" i="13"/>
  <c r="C13" i="13"/>
  <c r="C12" i="13"/>
  <c r="C11" i="13"/>
  <c r="C9" i="13"/>
  <c r="C8" i="13"/>
  <c r="C10" i="13"/>
  <c r="C7" i="13" l="1"/>
</calcChain>
</file>

<file path=xl/sharedStrings.xml><?xml version="1.0" encoding="utf-8"?>
<sst xmlns="http://schemas.openxmlformats.org/spreadsheetml/2006/main" count="321" uniqueCount="253">
  <si>
    <t>Dokumentation</t>
  </si>
  <si>
    <t>Thema</t>
  </si>
  <si>
    <t>Erklärung</t>
  </si>
  <si>
    <t>Antworten</t>
  </si>
  <si>
    <t>Schutz vor physischen Schäden</t>
  </si>
  <si>
    <t>Datensicherung</t>
  </si>
  <si>
    <t>2.1</t>
  </si>
  <si>
    <t>2.2</t>
  </si>
  <si>
    <t>2.3</t>
  </si>
  <si>
    <t>2.4</t>
  </si>
  <si>
    <t>2.5</t>
  </si>
  <si>
    <t>Netztrennung des Leittechniknetzes</t>
  </si>
  <si>
    <t>Fernzugänge für eigene Mitarbeiter</t>
  </si>
  <si>
    <t>Wurde der Betrieb so organisiert, dass für die Fernzugänge ein alleiniger Lesezugriff genügt und auf aktive Steuerungsmöglichkeiten verzichtet wird?</t>
  </si>
  <si>
    <t>Fernwartung durch externe Dienstleister</t>
  </si>
  <si>
    <t>Besteht eine vertragliche Vereinbarung für die durchzuführende Fernwartung?</t>
  </si>
  <si>
    <t>Wird der externe Zugriff ausschließlich auf die Dauer und den Zweck der Fernwartung beschränkt?</t>
  </si>
  <si>
    <t>Wird regelmäßig überprüft, dass eine Systemwiederherstellung aus den Backups möglich ist?</t>
  </si>
  <si>
    <t>2.6</t>
  </si>
  <si>
    <t>Systemverfügbarkeit</t>
  </si>
  <si>
    <t>Sind die Notfall-, Alarmierungs- und Wiederanlaufpläne gut dokumentiert und leicht zugänglich?</t>
  </si>
  <si>
    <t>Autorisierung der Zugriffe</t>
  </si>
  <si>
    <t>2.7</t>
  </si>
  <si>
    <t>Lokaler Manipulationsschutz</t>
  </si>
  <si>
    <t>2.8</t>
  </si>
  <si>
    <t>Vorgehen bei einem Verdacht auf einen IT-Sicherheitsvorfall</t>
  </si>
  <si>
    <t>Personelle Maßnahmen</t>
  </si>
  <si>
    <t>2.9</t>
  </si>
  <si>
    <t>Koordinierte und geprüfte Konfigurations- und Update-Prozeduren</t>
  </si>
  <si>
    <t>Sind entsprechende Vorkehrungen getroffen, dass nur berechtigte Personen die frei zugänglichen Schnittstellen verwenden können?</t>
  </si>
  <si>
    <t>2.10</t>
  </si>
  <si>
    <t>Regelmäßige Systemprüfungen</t>
  </si>
  <si>
    <t>Existiert eine Testumgebung für neue Patches und Updates?</t>
  </si>
  <si>
    <t>Bemerkungen / Ausführung / Pläne</t>
  </si>
  <si>
    <t xml:space="preserve">Werden zudem alle genannten Mindestanforderungen aus Maßnahme 2.2 erfüllt? </t>
  </si>
  <si>
    <t>Existiert eine Rollback-Strategie oder eine Ersatzlösung?</t>
  </si>
  <si>
    <t>3.1</t>
  </si>
  <si>
    <t>Organisation / ISMS</t>
  </si>
  <si>
    <t>Sind wichtige IT-Sicherheitsaspekte (Leitlinien, Richtlinien, Alarmierungspläne, Notfallpläne, Wiederanlaufpläne etc.) den Mitarbeitern bekannt und zugänglich?</t>
  </si>
  <si>
    <t>3.2</t>
  </si>
  <si>
    <t>Ist definiert, wer die weiteren Analysen übernimmt?</t>
  </si>
  <si>
    <t>Ist definiert, wer über die nächsten Schritte entscheidet?</t>
  </si>
  <si>
    <t>3.3</t>
  </si>
  <si>
    <t>Existieren nachvollziehbare Prozesse für alle Beteiligten bei Personalwechsel und sind diese dokumentiert?</t>
  </si>
  <si>
    <t>Checkfragen</t>
  </si>
  <si>
    <t>1. Dokumentation</t>
  </si>
  <si>
    <t>2. Technische Vorgehensweise</t>
  </si>
  <si>
    <t>2.1 Netztrennung des Leittechniknetzes</t>
  </si>
  <si>
    <t>2.2 Fernzugänge für eigene Mitarbeiter</t>
  </si>
  <si>
    <t>2.3 Fernwartung durch externe Dienstleister</t>
  </si>
  <si>
    <t>3. Organisatorische und personelle Maßnahmen</t>
  </si>
  <si>
    <t>3.1 Organisation / ISMS</t>
  </si>
  <si>
    <t>3.2 Vorgehen bei einem Verdacht auf einen IT-Sicherheitsvorfall</t>
  </si>
  <si>
    <t>3.3 Personelle Maßnahmen</t>
  </si>
  <si>
    <t xml:space="preserve">Erfolgen die Fernzugriffe über ein eigens dafür vorgesehenes Zugangssystem in der DMZ und ist der Zugang mehrstufig abgesichert? </t>
  </si>
  <si>
    <t>Werden alle Fernwartungen durch internes Personal initiiert?</t>
  </si>
  <si>
    <t>Gibt es redundante Anbindungen, die automatisch aktiv schalten, wenn die primäre Anbindung ausfallen sollte?</t>
  </si>
  <si>
    <t>Ist für eine hinreichende Anzahl an gut ausgebildeten und auf einen Notfall vorbereiteten Mitarbeitern gesorgt?</t>
  </si>
  <si>
    <t>Sind Systeme physisch so geschützt, dass nur berechtigte Personen Zugriff darauf haben?</t>
  </si>
  <si>
    <t>Um die Rechteverteilung im Unternehmen zu regeln und immer auf dem neuesten Stand zu halten, sollten hierfür Prozesse erstellt und dokumentiert werden. Außerdem sollten die Mitarbeiter in regelmäßigen Abständen für sicherheitsbewusstes Denken und Verhalten sensibilisiert werden.</t>
  </si>
  <si>
    <t>Ist geregelt, welche Personen innerhalb des Unternehmens die Berechtigung besitzen, Identitäten von Personen zu prüfen sowie Zutritts-, Zugangs- und Zugriffsrechte zu erteilen?</t>
  </si>
  <si>
    <t>Neben technischen Maßnahmen gibt es auch eine Reihe von organisatorischen Dingen, die sowohl zur Stärkung der IT-Sicherheit als auch zur Vorbereitung auf einen IT-Sicherheitsnotfall im Voraus geklärt werden sollten. Von großer Bedeutung ist die Festlegung von Verantwortlichkeiten und Kompetenzen, welche nicht nur in der IT-Sicherheit eine wichtige Rolle spielen.</t>
  </si>
  <si>
    <t>Inhalt</t>
  </si>
  <si>
    <t>1.1</t>
  </si>
  <si>
    <t>Ist definiert, welche Personen und ggf. welche externen Stellen informiert werden (Alarmierungspläne)?</t>
  </si>
  <si>
    <t>Begriff</t>
  </si>
  <si>
    <t>Redundant</t>
  </si>
  <si>
    <t>Firewall-Schutzzone</t>
  </si>
  <si>
    <t>Minimalprinzip</t>
  </si>
  <si>
    <t>Informationssicherheitskonzept</t>
  </si>
  <si>
    <t>Zwei-Faktor-Authentifizierung</t>
  </si>
  <si>
    <t>Firewall-Regeln</t>
  </si>
  <si>
    <t>Offline-Backup</t>
  </si>
  <si>
    <t>Peripheriegerät</t>
  </si>
  <si>
    <t>Boot-Vorgang</t>
  </si>
  <si>
    <t>Patch</t>
  </si>
  <si>
    <t>Rollback-Strategie</t>
  </si>
  <si>
    <t>Informationssicherheitsbeauftragte (ISB)</t>
  </si>
  <si>
    <t>Wurde ein Informationssicherheitsbeauftragter (ISB)* bestimmt inkl. eines Stellvertreters?</t>
  </si>
  <si>
    <t>Stehen die notwendigen Ressourcen für den Ausbau der IT-Sicherheit und die Umsetzung der technischen und organisatorischen Maßnahmen (personell, finanziell, ggf. über Outsourcing* an qualifizierte Dienstleister) zur Verfügung?</t>
  </si>
  <si>
    <t>Outsourcing</t>
  </si>
  <si>
    <t>Logfiles</t>
  </si>
  <si>
    <t>Informationssicherheitsmanagementsystem (ISMS)</t>
  </si>
  <si>
    <t>Demilitarisierte Zone (DMZ)</t>
  </si>
  <si>
    <t>Virtual Local Area Network (VLAN)</t>
  </si>
  <si>
    <t>Virtual Private Network (VPN)</t>
  </si>
  <si>
    <t>Ein Informationssicherheitsbeauftragter ist für operative und strategische Fragen rund um die Informationssicherheit zuständig. Er berichtet direkt an die Leitung der Organisation, die die Gesamtverantwortung für die Informationssicherheit trägt. [LSI]</t>
  </si>
  <si>
    <t>Betriebskritische Systeme sollten regelmäßig auf ihre Ausfallsicherheit geprüft werden. Zudem sollten Logfiles der betriebskritischen Systeme sowie der zugehörigen Sicherheitssysteme sicher gespeichert werden. Diese sind wichtig für eventuell notwendige Analysen bei ungewöhnlichem Systemverhalten und IT-Sicherheitsvorfällen. Des Weiteren ist anzustreben, automatisierte Alarmierungen an die Administratoren weiterzugeben.</t>
  </si>
  <si>
    <t>Gibt es automatisierte Alarmierungen bei kritischen Systemzuständen?</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</si>
  <si>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</si>
  <si>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Firewall</t>
  </si>
  <si>
    <t>Als Firewall-Schutzzonen werden Netzwerkbereiche bezeichnet, deren Übergänge in andere Netzwerkbereiche durch Firewallsysteme abgesichert sind. Zu derartigen Zonen zählt auch die bereits vorher genannte DMZ. [LSI]</t>
  </si>
  <si>
    <t>Ein ISMS besteht aus Strategien, Verfahren, Richtlinien und zugehörigen Ressourcen und Aktivitäten, die von einer Organisation gemeinsam verwaltet werden, um ihre Informationsressourcen zu schützen. Ein ISMS ist ein systematischer Ansatz zum Einrichten, Implementieren, Betreiben, Überwachen, Überprüfen, Aufrechterhalten und Verbessern der Informationssicherheit eines Unternehmens, um Geschäftsziele zu erreichen. (Definition gemäß ISO/IEC 27000:2018) [LSI]</t>
  </si>
  <si>
    <t>Protokolldateien, in denen automatisiert Ereignisse, Vorgänge oder kritische Systemzustände aufgezeichnet werden; beispielsweise fehlgeschlagene Anmeldeversuche an einem System. [LSI]</t>
  </si>
  <si>
    <t>Als Offline-Backups werden Datensicherungen bezeichnet, die nach erfolgter Sicherung nicht mehr über ein Netzwerk zu erreichen sind , sondern unabhängig davon sicher gelagert werden (z.B. Bandsicherungen). [LSI]</t>
  </si>
  <si>
    <t>Redundant bezeichnet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</si>
  <si>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Eine Rollback-Strategie ist ein wohl definierter Prozess, über den ein vorher geänderter Zustand wieder vollständig in seine Ausgangslage zurückgesetzt werden kann. [LSI]</t>
  </si>
  <si>
    <t>Sicherheitsgateway</t>
  </si>
  <si>
    <t>IT-Systeme zum Sichern der Kopplung von Netzen durch Einschränken der Kommunikation. Dazu zählen beispielsweise Firewalls, Router, Switches und Proxyserver. [LSI]</t>
  </si>
  <si>
    <t>Wird aus dem Prozessleittechniknetz nur auf zwingend notwendige Netzbereiche zugegriffen?</t>
  </si>
  <si>
    <t>1.1 Dokumentation</t>
  </si>
  <si>
    <t>OK</t>
  </si>
  <si>
    <t>KO</t>
  </si>
  <si>
    <t>N/A</t>
  </si>
  <si>
    <t>Punkt</t>
  </si>
  <si>
    <t>Zeile</t>
  </si>
  <si>
    <t>5 - 10</t>
  </si>
  <si>
    <t>12 - 15</t>
  </si>
  <si>
    <t>16 - 18</t>
  </si>
  <si>
    <t>19 - 24</t>
  </si>
  <si>
    <t>= unbearbeitet</t>
  </si>
  <si>
    <t>= nicht bzw. teilweise umgesetzt</t>
  </si>
  <si>
    <t>Auswertung</t>
  </si>
  <si>
    <t>Ergebnisse</t>
  </si>
  <si>
    <t>= umgesetzt bzw. nicht relevant</t>
  </si>
  <si>
    <t>a.</t>
  </si>
  <si>
    <t>b.</t>
  </si>
  <si>
    <t>c.</t>
  </si>
  <si>
    <t>d.</t>
  </si>
  <si>
    <t>e.</t>
  </si>
  <si>
    <t>f.</t>
  </si>
  <si>
    <t>Der Boot-Vorgang bezeichnet die Start-Phase eines PCs. Dabei werden verschiedene Überprüfungsroutinen des PCs durchlaufen und schlussendlich das Betriebssystem für den Nutzer geladen und gestartet. [LSI]</t>
  </si>
  <si>
    <t>Eine Firewall ist ein System um IP-Netze zu schützen und den Datenverkehr zwischen den einzelnen Netzen zu kontrollieren. In der Regel verbindet eine Firewall zwei oder mehrere Netzwerkbereiche. Eine Firewall kann software- oder hardwarebasiert sein. [LSI]</t>
  </si>
  <si>
    <t>Anhand der konfigurierten Firewall-Regeln kann ein Firewall-System Entscheidungen treffen, welche Art von Datenverkehr es zwischen zwei Kommunkationspartnern durchlässt oder verwirft. Diese Regeln können z.B. über IP-Adressen, Dienste und Anwendungsprotokolle konfiguriert werden.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</si>
  <si>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</si>
  <si>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Auslagerung von Geschäftsprozessen oder Dienstleistungen beliebiger Art an einen oder mehrere externe Dienstleister. [LSI]</t>
  </si>
  <si>
    <t>Das Wort Patch stammt aus dem Englischen und bedeutet so viel wie "ausbessern, flicken". Im übertragenen Sinne ist damit in der Informationstechnik ein Programmcode gemeint, der zur Fehlerbehebung und zum Schließen von Sicherheitslücken, z.B. einer Software oder eines Betriebssystems, dient. [LSI]</t>
  </si>
  <si>
    <t>Peripheriegeräte befinden sich außerhalb des PC-Gehäuses. Sie werden über standardisierte Schnittstellen mit dem PC verbunden. Diese Verbindungen können über ein Kabel, per Funk oder auf optischem Wege realisiert sein. Beispiele hierfür wären Drucker, Maus, Tastatur, etc. [LSI]</t>
  </si>
  <si>
    <t>g.</t>
  </si>
  <si>
    <t>Existiert ein geregeltes Verfahren für die Vergabe sowie den Entzug von Zugangs- und Zugriffsrechten bei Wechsel der Aufgabenbereiche bzw. Ausscheiden aus der Organisation?</t>
  </si>
  <si>
    <t>Sind Zugriffe auf die und Zugänge zu den Prozessleittechnik-Systemen geregelt?</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</si>
  <si>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[LSI]</t>
  </si>
  <si>
    <t>Müssen Daten über Verbindungen transportiert werden, die nicht vollumfänglich unter der eigenen Kontrolle stehen (öffentliche Netze, Internet, …), müssen diese Daten verschlüsselt übertragen werden. Hierzu bietet sich ein Virtual Private Network (VPN) an, welches die Daten über einen verschlüsselten Transporttunnel überträgt. [LSI]</t>
  </si>
  <si>
    <t>Status</t>
  </si>
  <si>
    <t xml:space="preserve">Konzept zur angemessenen Gewährleistung von Informationssicherheit und damit zur Aufrechterhaltung der Versorgungssicherheit mit Trinkwasser. Das Informationssicherheitskonzept ist zu erstellen, anzuwenden, regelmäßig zu überprüfen und fortzuschreiben. Hier kann für ein angemessenes Konzept auf verschiedene Standards und Hilfsmittel zurückgegriffen werden. [LSI] </t>
  </si>
  <si>
    <t>Funktionsbereich</t>
  </si>
  <si>
    <t>Funktionsgruppe</t>
  </si>
  <si>
    <t>Prozessleittechnik</t>
  </si>
  <si>
    <r>
      <t>Wurden alle Systeme nach</t>
    </r>
    <r>
      <rPr>
        <sz val="11"/>
        <rFont val="Calibri"/>
        <family val="2"/>
        <scheme val="minor"/>
      </rPr>
      <t xml:space="preserve"> Funktionsgruppen*</t>
    </r>
    <r>
      <rPr>
        <sz val="11"/>
        <color theme="1"/>
        <rFont val="Calibri"/>
        <family val="2"/>
        <scheme val="minor"/>
      </rPr>
      <t xml:space="preserve"> erfasst (inkl. Standort)?</t>
    </r>
  </si>
  <si>
    <t>Werden die Backups physisch sicher und zugangsgeschützt gelagert?</t>
  </si>
  <si>
    <t>Ist vorab die Sicherstellung der Verfügbarkeit externer Dienstleister gewährleistet?</t>
  </si>
  <si>
    <r>
      <t xml:space="preserve">Werden Logfiles betriebskritischer Systeme </t>
    </r>
    <r>
      <rPr>
        <sz val="11"/>
        <rFont val="Calibri"/>
        <family val="2"/>
        <scheme val="minor"/>
      </rPr>
      <t xml:space="preserve">regelmäßig </t>
    </r>
    <r>
      <rPr>
        <sz val="11"/>
        <color theme="1"/>
        <rFont val="Calibri"/>
        <family val="2"/>
        <scheme val="minor"/>
      </rPr>
      <t>geprüft und analysiert?</t>
    </r>
  </si>
  <si>
    <t>Information</t>
  </si>
  <si>
    <t>Kleine Trinkwasserversorger in Bayern.</t>
  </si>
  <si>
    <t>Zielgruppe</t>
  </si>
  <si>
    <t>Schutzziele</t>
  </si>
  <si>
    <t>Ein logisch getrenntes Teilnetz innerhalb eines physischen Netzwerks. Rechner können nur innerhalb dieses logischen Teilnetzes miteinander kommunizieren. Damit Systeme aus unterschiedlichen VLANs miteinander kommunizieren können, wird zur Kopplung der VLANs  ein Router oder eine Firewall benötigt. [LSI]</t>
  </si>
  <si>
    <t xml:space="preserve">
</t>
  </si>
  <si>
    <t>Auswahl</t>
  </si>
  <si>
    <t>ja</t>
  </si>
  <si>
    <t>nicht relevant</t>
  </si>
  <si>
    <t>Aufgabe der Prozessleittechnik ist es, die Prozesse der Trinkwassergewinnung, -aufbereitung, -speicherung und -verteilung zu steuern und zu überwachen. In der Leitwarte am Prozessleitstand werden die einzelnen meist über Feldbussysteme angebundenen Steuerungsgeräte (oft speicherprogrammierbare Steuerungen) 
von Menschen überwacht, koordiniert und bedient. Die Steuerungsgeräte regeln und steuern meist automatisiert nach den programmierten Vorgaben und anhand  der von den Sensoren der Feldebene respektive aus dem Leitstand übermittelten Werten die Aktoren in der Feldebene. [LSI]</t>
  </si>
  <si>
    <r>
      <t xml:space="preserve">"IT-Sicherheit in der Trinkwasserversorgung in Bayern"
</t>
    </r>
    <r>
      <rPr>
        <sz val="20"/>
        <color theme="1"/>
        <rFont val="Calibri"/>
        <family val="2"/>
        <scheme val="minor"/>
      </rPr>
      <t>- Checkliste zur Mindestabsicherung -</t>
    </r>
  </si>
  <si>
    <t>Die Statusanzeige steht in Abhängigkeit zu den Antworten in der Checkliste. Der Status ändert sich automatisch bei entsprechender Auswahl der jeweiligen Antwortmöglichkeiten. Er gibt Ihnen einen schnelleren Überblick über den aktuellen Bearbeitungsstand der einzelnen Themengebiete. Werden z.B. alle Fragen mit "Ja" bzw. mit "nicht relevant" beantwortet, so wird das Themengebiet mit grüner Farbe gekennzeichnet.
Folgende Kennzeichnungen sind möglich:</t>
  </si>
  <si>
    <t>Hinweis zum Status</t>
  </si>
  <si>
    <t>Werden diese Dokumentationen und Netzpläne regelmäßig aktualisiert und ist gewährleistet, dass diese auch in einer IT-Notfallsituation zur Verfügung stehen (z.B. redundante Sicherung auf Datenträgern und/oder in Papierform)?</t>
  </si>
  <si>
    <t>Um die eigene IT-Infrastruktur zu sichern und ein Informationssicherheitskonzept* zu erstellen, benötigt man zuerst einen genauen Überblick der eigenen Geräte und Arbeitsmethoden.</t>
  </si>
  <si>
    <t>Sind die aktuellen Administrator-Passwörter an zentraler Stelle sicher und für Notfallsituationen zugänglich hinterlegt (z.B. in einem Safe)?</t>
  </si>
  <si>
    <t>Die Gesamtheit der im Unternehmen vorhandenen informationstechnischen Systeme lassen sich in verschiedene Funktionsbereiche/Aufgabenbereiche untergliedern. Beispiele für Funktionsbereiche sind z.B. die Prozessleittechnik, die Verwaltungs-IT (insbesondere die dafür benötigten Server), die Office-IT (Arbeitsplatz-PCs, Drucker etc.), usw. [LSI]</t>
  </si>
  <si>
    <t>Die zu Funktionsbereichen zusammengefassten informationstechnischen Systeme lassen sich wiederum in einzelne Funktionsgruppen unterteilen, z.B. der Funktionsbereich Verwaltungs-IT-Server in die Funktionsgruppen z.B. Mailsystem bzw. -Server, GIS-Server, Kundendatenbank-Server, Nameserver, usw. [LSI]</t>
  </si>
  <si>
    <r>
      <t xml:space="preserve">Existiert eine vollständige Dokumentation zu den Funktionsbereichen* der IT-Infrastruktur Ihres Wasserversorgungsunternehmens (z.B. Prozessleittechnik*, Verwaltungs-IT, Server, etc…)? </t>
    </r>
    <r>
      <rPr>
        <i/>
        <sz val="11"/>
        <color theme="1"/>
        <rFont val="Calibri"/>
        <family val="2"/>
        <scheme val="minor"/>
      </rPr>
      <t>(Notieren Sie bitte im Feld Bemerkungen wo Sie die Dokumentation hinterlegt haben)</t>
    </r>
  </si>
  <si>
    <t>Disclaimer</t>
  </si>
  <si>
    <t>Ist der Zugang zum Internet von dem Prozessleittechniksystem aus gesperrt?</t>
  </si>
  <si>
    <t>Netzstrukturplan</t>
  </si>
  <si>
    <t>Mit diesen Dokumenten beabsichtigt das LSI in seiner Beratungsfunktion, die Informationssicherheit der bayerischen Trinkwasserversorger zu unterstützen.
Aus diesem Grund ist allein das LSI dazu berechtigt, die vorliegenden Dokumente zur Nutzung zu überlassen, zu verwerten, zu veröffentlichen, zu modifizieren oder zu vermarkten. Eine Herausgabe zur Nutzung erfolgt nur durch das LSI auf vorherige Anfrage und direkt an einen Trinkwasserversorger. 
Zur Umsetzung der Maßnahmen zur Informationssicherheit dürfen die Dokumente von den Trinkwasserversorgern an beauftragte Dienstleister weitergegeben werden. Eine Weitergabe, Verwendung oder sonstige Nutzung durch den Dienstleister für andere Kunden ist nicht gestattet.
Ausnahmen von den genannten Punkten erfordern die vorherige schriftliche Zustimmung des LSI.</t>
  </si>
  <si>
    <t>Der IT-Netzstrukturplan soll für eine Organisation (mit den angebundenen Standorte) zum einen dokumentiert sein und zum anderen immer aktuell gehalten werden.
Der Netzstrukturplan sollte: 
   -einen Überblick schaffen,  
   -alle maßgeblichen Systeme/Komponenten/Anwendungen bzw. Applikationen darstellen, 
   -ein passendes Abstraktionsniveau aufweisen, 
   -die Relevanz einzelner Systeme/Komponenten/Anwendungen-Applikationen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t>
  </si>
  <si>
    <r>
      <t xml:space="preserve">Sind die logischen Zusammenhänge als </t>
    </r>
    <r>
      <rPr>
        <sz val="11"/>
        <rFont val="Calibri"/>
        <family val="2"/>
        <scheme val="minor"/>
      </rPr>
      <t>Netzstrukturplan*</t>
    </r>
    <r>
      <rPr>
        <sz val="11"/>
        <color theme="1"/>
        <rFont val="Calibri"/>
        <family val="2"/>
        <scheme val="minor"/>
      </rPr>
      <t xml:space="preserve"> dokumentiert (u.a. IP-Adressen, VLANs*, Firewall-Schutzzonen* etc. inkl. Redundanzen)?</t>
    </r>
  </si>
  <si>
    <t>Alle Systeme, die für die Aufrechterhaltung der Trinkwasserversorgung notwendig sind, müssen vor möglichen physischen Schäden geschützt werden.
Physische Schäden können z.B. verursacht werden durch:
- Ausfall der Stromversorgung
- Feuer
- Wassereinbruch
- Überspannung bzw. starke Spannungsschwankungen</t>
  </si>
  <si>
    <t>Sind alle Systeme vor physischen Schäden geschützt?</t>
  </si>
  <si>
    <t>Wurde im Falle der Beauftragung eines externen ISB, ein interner Koordinierungsbeauftragter (inkl. eines Stellvertreters) für die Abstimmung mit dem externen ISB bestimmt?</t>
  </si>
  <si>
    <t>Wurde ein ISMS* für das Unternehmen entwickelt, d.h. gibt es eine Leitlinie zur IT-Sicherheit und legt diese die Verantwortlichkeiten, die Rollen der Beteiligten, die Zusammenarbeit für den Ausbau und das Vorgehen für die kontinuierliche Verbesserung der IT-Sicherheit fest?</t>
  </si>
  <si>
    <t>Gibt es regelmäßige Schulungen für die Mitarbeiter für einen sicheren Umgang mit Gefahrenquellen wie z.B. Mails, externen Speichermedien, Internet, etc.?</t>
  </si>
  <si>
    <t>Bei Auslagerung der Prozessleit- und Steuerungstechnik (nur falls erfolgt)</t>
  </si>
  <si>
    <t>Im Fall einer Auslagerung: Verfügt der Dienstleister über ein ausreichendes Sicherheitskonzept und sicheres Betriebskonzept?</t>
  </si>
  <si>
    <t>Im Fall einer Auslagerung: Ist die Auslagerung von Teilfunktionen der Prozessleittechnik vertraglich und in schriftlicher Form geregelt?</t>
  </si>
  <si>
    <t>Im Fall einer Auslagerung: Existiert eine Notfallabsicherung, um im Falle eines Ausfalls der Dienstleisteranbindung die Trinkwasserversorgung zu gewährleisten?</t>
  </si>
  <si>
    <t>Im Fall einer Auslagerung: Wird vor der vollständigen Inbetriebnahme ein vollständiger Funktionstest, inkl. Test der Notfallabsicherung durchgeführt?</t>
  </si>
  <si>
    <t>2.11</t>
  </si>
  <si>
    <t>2.11 Regelmäßige Systemüberprüfungen</t>
  </si>
  <si>
    <t>2.10 Koordinierte und geprüfte Konfigurations- und Update-Prozeduren</t>
  </si>
  <si>
    <t>2.9 Lokaler Manipulationsschutz</t>
  </si>
  <si>
    <t>2.8 Autorisierung der Zugriffe</t>
  </si>
  <si>
    <t>2.7 Systemverfügbarkeit</t>
  </si>
  <si>
    <t>2.6 Datensicherung</t>
  </si>
  <si>
    <t>2.5 Schutz vor physischen Schäden</t>
  </si>
  <si>
    <t>2.4 Bei Auslagerung der Prozessleit- und Steuerungstechnik (nur falls erfolgt)</t>
  </si>
  <si>
    <t>25-31</t>
  </si>
  <si>
    <t>32</t>
  </si>
  <si>
    <t>33-35</t>
  </si>
  <si>
    <t>36-42</t>
  </si>
  <si>
    <t>43</t>
  </si>
  <si>
    <t>44-45</t>
  </si>
  <si>
    <t>46-47</t>
  </si>
  <si>
    <t>48-50</t>
  </si>
  <si>
    <t>52-57</t>
  </si>
  <si>
    <t>58-60</t>
  </si>
  <si>
    <t>61-65</t>
  </si>
  <si>
    <t>Im Fall einer Auslagerung: Sind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</si>
  <si>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Im Fall einer Auslagerung: Sind die Zugriffe auf kritische Bereiche auf das Nötigste beschränkt? (Anwendung des Minimalprinzips bei der zu steuernden und zu überwachenden Technik durch die Organisation sowie Anwendung des Minimalprinzips im ausgelagerten System durch den Dienstleister)</t>
  </si>
  <si>
    <t>Änderungshistorie</t>
  </si>
  <si>
    <t>Version</t>
  </si>
  <si>
    <t>Datum</t>
  </si>
  <si>
    <t>Stelle</t>
  </si>
  <si>
    <t>Änderung</t>
  </si>
  <si>
    <r>
      <rPr>
        <b/>
        <u/>
        <sz val="11"/>
        <color theme="1"/>
        <rFont val="Calibri"/>
        <family val="2"/>
        <scheme val="minor"/>
      </rPr>
      <t>Empfehlung</t>
    </r>
    <r>
      <rPr>
        <sz val="11"/>
        <color theme="1"/>
        <rFont val="Calibri"/>
        <family val="2"/>
        <scheme val="minor"/>
      </rPr>
      <t xml:space="preserve">: Grundsätzlich sollte aus anderen Netzbereichen nicht auf das Leittechniknetz zugegriffen werden. Ein strikt abgeschotteter Betrieb des Prozessleittechniknetzes, d.h. </t>
    </r>
    <r>
      <rPr>
        <sz val="11"/>
        <rFont val="Calibri"/>
        <family val="2"/>
        <scheme val="minor"/>
      </rPr>
      <t>physikalische</t>
    </r>
    <r>
      <rPr>
        <sz val="11"/>
        <color theme="1"/>
        <rFont val="Calibri"/>
        <family val="2"/>
        <scheme val="minor"/>
      </rPr>
      <t xml:space="preserve"> Leitungstrennung und damit keinerlei Netzübergänge zu allen anderen Netzbereichen des Unternehmens und dem Internet, ist anzustreben. Diese Maßnahme verringert die Wahrscheinlichkeit, Opfer eines Angriffs von außen zu werden.
</t>
    </r>
    <r>
      <rPr>
        <b/>
        <u/>
        <sz val="11"/>
        <rFont val="Calibri"/>
        <family val="2"/>
        <scheme val="minor"/>
      </rPr>
      <t>Mindestanforderung</t>
    </r>
    <r>
      <rPr>
        <sz val="11"/>
        <color theme="1"/>
        <rFont val="Calibri"/>
        <family val="2"/>
        <scheme val="minor"/>
      </rPr>
      <t xml:space="preserve">: Strikte Netztrennung durch Firewalls auf aktuellem Stand der Technik und mit, nach dem Minimalprinzip erstellten, Firewall-Regeln. Aus dem Prozessleittechniknetz darf nur auf die in anderen Netzbereichen bereitgestellten Dienste zugegriffen werden, die für den Betrieb des Prozessleittechnikstands zwingend notwendig sind, z.B. den eigenen Zeitserver zur Zeitsynchronisierung, den Sendedienst zum Senden von Störungsbenachrichtigungen, die Übertragung von Zugriffs- und Systemlogs an einen zentralen Logserver. Ein Zugang von Leittechniksystemen auf Dienste im Internet sollte gesperrt sein. </t>
    </r>
  </si>
  <si>
    <t>Ist die Firewall* nach dem Minimalprinzip* konfiguriert bzw. ist dies vom beauftragten Dienstleister nachweislich bestätigt und die Konfiguration dokumentiert?</t>
  </si>
  <si>
    <t>Wird die Fernwartung durch internes Personal überwacht und (vom System) protokolliert?</t>
  </si>
  <si>
    <r>
      <t>Sind die wichtigs</t>
    </r>
    <r>
      <rPr>
        <sz val="11"/>
        <rFont val="Calibri"/>
        <family val="2"/>
        <scheme val="minor"/>
      </rPr>
      <t>ten (unmittelbar für die Wasserversorgung notwendigen)</t>
    </r>
    <r>
      <rPr>
        <sz val="11"/>
        <color theme="1"/>
        <rFont val="Calibri"/>
        <family val="2"/>
        <scheme val="minor"/>
      </rPr>
      <t xml:space="preserve"> Systeme redundant ausgelegt, d.h. mehrfach vorhanden (Clusterlösung oder Vorhalten von Tausch- oder Ersatzgerät</t>
    </r>
    <r>
      <rPr>
        <sz val="11"/>
        <rFont val="Calibri"/>
        <family val="2"/>
        <scheme val="minor"/>
      </rPr>
      <t>en) und/oder existiert ein Notverbund mit anderen Wasserversorgern</t>
    </r>
    <r>
      <rPr>
        <sz val="11"/>
        <color theme="1"/>
        <rFont val="Calibri"/>
        <family val="2"/>
        <scheme val="minor"/>
      </rPr>
      <t>?</t>
    </r>
  </si>
  <si>
    <r>
      <t>Sind angemessene Maßnahmen getroffen, um die Steuerung trotz eines Ausfalls des Leitstands sicherzustellen?</t>
    </r>
    <r>
      <rPr>
        <sz val="11"/>
        <rFont val="Calibri"/>
        <family val="2"/>
        <scheme val="minor"/>
      </rPr>
      <t xml:space="preserve"> (z.B. ein zweiter Leitstand an einem zweiten Standort, manuelles und unabhängiges Steuerungspanel vor Ort</t>
    </r>
    <r>
      <rPr>
        <sz val="11"/>
        <color theme="1"/>
        <rFont val="Calibri"/>
        <family val="2"/>
        <scheme val="minor"/>
      </rPr>
      <t>)</t>
    </r>
  </si>
  <si>
    <t>Existieren aktuell gehaltene Notfall- und Wiederanlaufpläne (z.B. Anleitungen für den Handbetrieb etc.) inkl. Notfallübungen?</t>
  </si>
  <si>
    <r>
      <rPr>
        <b/>
        <u/>
        <sz val="11"/>
        <color theme="1"/>
        <rFont val="Calibri"/>
        <family val="2"/>
        <scheme val="minor"/>
      </rPr>
      <t>Empfehlung</t>
    </r>
    <r>
      <rPr>
        <sz val="11"/>
        <color theme="1"/>
        <rFont val="Calibri"/>
        <family val="2"/>
        <scheme val="minor"/>
      </rPr>
      <t xml:space="preserve">: Redundante Auslegung der wichtigen Komponenten, sodass auf dem Zweitsystem Patches*, Updates und neue Softwarekomponenten eingehend getestet werden können, bevor sie auf das Produktivsystem aufgespielt werden. 
Ist die redundante Auslegung nicht möglich, so sollte die Testumgebung möglichst nahe an die Realbedingungen angelehnt werden.
Wichtige Änderungen und Vorabprüfungen sollten mindestens im Vier- oder Noch-Mehr-Augenprinzip von dafür qualifizierten Personen vorgenommen werden.
</t>
    </r>
    <r>
      <rPr>
        <b/>
        <u/>
        <sz val="11"/>
        <color theme="1"/>
        <rFont val="Calibri"/>
        <family val="2"/>
        <scheme val="minor"/>
      </rPr>
      <t>Mindestanforderung</t>
    </r>
    <r>
      <rPr>
        <sz val="11"/>
        <color theme="1"/>
        <rFont val="Calibri"/>
        <family val="2"/>
        <scheme val="minor"/>
      </rPr>
      <t xml:space="preserve"> bei nichtvorhandenem Zweitsystem und nicht vorhandener Testumgebung muss vor Durchführung der Systemänderungen sichergestellt werden, dass bei nicht funktionierenden Änderungen der vorherige Systemzustand wiederhergestellt werden kann (Rollback-Strategie*). Die Rollback-Strategie sowie die Prüfung und die Umsetzung der Änderungen sollten nach dem Vieraugenprinzip vorgenommen werden. Sollte keine Rollback-Strategie möglich sein, so muss für ein potentielles Systemversagen eine Ersatzlösung vorhanden sein, mit der die Funktionalität der Trinkwasserversorgung sichergestellt ist.</t>
    </r>
  </si>
  <si>
    <r>
      <t>Werden betriebskritische Systeme regelmäßig auf ihre Ausfallsicherheit</t>
    </r>
    <r>
      <rPr>
        <sz val="11"/>
        <rFont val="Calibri"/>
        <family val="2"/>
        <scheme val="minor"/>
      </rPr>
      <t xml:space="preserve"> (z.B. bei Stromausfall, bei Ausfall von Netzverbindungen)</t>
    </r>
    <r>
      <rPr>
        <sz val="11"/>
        <color theme="1"/>
        <rFont val="Calibri"/>
        <family val="2"/>
        <scheme val="minor"/>
      </rPr>
      <t xml:space="preserve"> geprüft?</t>
    </r>
  </si>
  <si>
    <t>Ist der Unternehmensleitung bewusst, dass sie die Gesamtverantwortung für die Versorgungssicherheit und damit auch für die IT-Sicherheit trägt?</t>
  </si>
  <si>
    <t>Maximal tolerierbare Ausfallzeit (MTA)</t>
  </si>
  <si>
    <t>Wiederanlaufzeit</t>
  </si>
  <si>
    <t>Maximal tolerierbare Notbetriebszeit (MTN)</t>
  </si>
  <si>
    <t>Die MTA gibt an nach welcher Zeitspanne ein Prozess spätestens wieder anlaufen muss (Notbetrieb hochfahren). [LSI]</t>
  </si>
  <si>
    <t>Die MTN gibt die maximale Dauer des Notbetriebs an. Spätestens mit Ablauf der MTN muss also der Normalbetrieb wiederhergestellt werden. [LSI]</t>
  </si>
  <si>
    <t>Die Wiederanlaufzeit beschreibt die Zeit, die benötigt wird um das System aus den inaktiven in den aktiven Betrieb zu versetzen (Notbetrieb hochfahren). Die Wiederanlaufzeit sollte unbedingt kleiner sein als die MTA. Es empfiehlt sich außerdem einen geeigneten Zeitpuffer vorzusehen für eventuell notwendige Sofortmaßnahmen, die vor Wiederanlauf durchgeführt werden müssen. [LSI]</t>
  </si>
  <si>
    <t>Werden die Bediener der Leittechnik, Unternehmensleitung, Mitarbeiter und ggf. externe Dienstleister regelmäßig, nachweislich und nachhaltig für sicherheitsbewusstes Denken und Verhalten sensibilisiert?</t>
  </si>
  <si>
    <r>
      <rPr>
        <sz val="11"/>
        <rFont val="Calibri"/>
        <family val="2"/>
        <scheme val="minor"/>
      </rPr>
      <t xml:space="preserve">Es ist sicherzustellen, dass die Verfügbarkeit sowohl der Systeme als auch externer Dienstleister garantiert ist und somit die Ausfallzeiten minimiert werden. Im Hinblick auf Dienstleister können hierfür Service-Leistungen vertraglich vereinbart werden.
Im Mindesten sollten definiert sein:
- die maximal tolerierbare Ausfallzeit*
- die Wiederanlaufzeit*
- die mindestens notwendigen Kapazitätswerte im 
  Notbetrieb (Strom, Pumpenleistung, Druck, etc.)
Weiterhin kann es hilfreich sein, auch die maximal tolerierbare Notbetriebszeit* im Voraus zu evaluieren und zu definieren, nach welcher Zeit der Notbetrieb wieder in den Normalbetrieb zurückgeführt werden muss.
</t>
    </r>
    <r>
      <rPr>
        <b/>
        <sz val="11"/>
        <rFont val="Calibri"/>
        <family val="2"/>
        <scheme val="minor"/>
      </rPr>
      <t>Hinweis 1:</t>
    </r>
    <r>
      <rPr>
        <sz val="11"/>
        <color rgb="FFFF0000"/>
        <rFont val="Calibri"/>
        <family val="2"/>
        <scheme val="minor"/>
      </rPr>
      <t xml:space="preserve">
</t>
    </r>
    <r>
      <rPr>
        <sz val="11"/>
        <rFont val="Calibri"/>
        <family val="2"/>
        <scheme val="minor"/>
      </rPr>
      <t xml:space="preserve">Bereits bei der Abnahmeprüfung einer neuen oder umgebauten Anlage sollte gemeinsam mit dem Lieferanten das Wiederanlaufen z.B. nach Stromausfall getestet werden.
</t>
    </r>
    <r>
      <rPr>
        <b/>
        <sz val="11"/>
        <color theme="1"/>
        <rFont val="Calibri"/>
        <family val="2"/>
        <scheme val="minor"/>
      </rPr>
      <t xml:space="preserve">
Hinweis 2:
</t>
    </r>
    <r>
      <rPr>
        <sz val="11"/>
        <color theme="1"/>
        <rFont val="Calibri"/>
        <family val="2"/>
        <scheme val="minor"/>
      </rPr>
      <t>Sollte Unterstützung zur Erstellung eines Notfallmanagements benötigt werden, können gerne Vorlagen von Seiten des LSI bereitgestellt werden.</t>
    </r>
  </si>
  <si>
    <t>Glossar:</t>
  </si>
  <si>
    <r>
      <t xml:space="preserve">Das oberste Gebot im Rahmen dieses Werks stellt die  </t>
    </r>
    <r>
      <rPr>
        <u/>
        <sz val="11"/>
        <color theme="1"/>
        <rFont val="Calibri"/>
        <family val="2"/>
        <scheme val="minor"/>
      </rPr>
      <t>Versorgungssicherheit der Bevölkerung mit Trinkwasser</t>
    </r>
    <r>
      <rPr>
        <sz val="11"/>
        <color theme="1"/>
        <rFont val="Calibri"/>
        <family val="2"/>
        <scheme val="minor"/>
      </rPr>
      <t xml:space="preserve"> dar. 
Besonders berücksichtigt werden weiterhin die folgenden übergeordneten Schutzziele: </t>
    </r>
    <r>
      <rPr>
        <u/>
        <sz val="11"/>
        <color theme="1"/>
        <rFont val="Calibri"/>
        <family val="2"/>
        <scheme val="minor"/>
      </rPr>
      <t>Verfügbarkeit, Integrität und Vertraulichkeit</t>
    </r>
    <r>
      <rPr>
        <sz val="11"/>
        <color theme="1"/>
        <rFont val="Calibri"/>
        <family val="2"/>
        <scheme val="minor"/>
      </rPr>
      <t>.</t>
    </r>
  </si>
  <si>
    <t>Diese Checkliste zur Mindestabsicherung besitzt einen eigenen Reiter "Glossar". Mit einem Stern '*' markierte Begriffe werden bei der erstmaligen Verwendung dieses Fachbegriffs im Glossar genauer erläutert.</t>
  </si>
  <si>
    <t>Fernwartung</t>
  </si>
  <si>
    <t>Monitoring</t>
  </si>
  <si>
    <r>
      <rPr>
        <b/>
        <u/>
        <sz val="11"/>
        <rFont val="Calibri"/>
        <family val="2"/>
        <scheme val="minor"/>
      </rPr>
      <t>Empfehlung</t>
    </r>
    <r>
      <rPr>
        <sz val="11"/>
        <rFont val="Calibri"/>
        <family val="2"/>
        <scheme val="minor"/>
      </rPr>
      <t xml:space="preserve">: Keinerlei Fernwartung* durch externe Dienstleister, um das Unternehmen vor unbefugten Zugriffen von außen zu schützen.
</t>
    </r>
    <r>
      <rPr>
        <b/>
        <u/>
        <sz val="11"/>
        <rFont val="Calibri"/>
        <family val="2"/>
        <scheme val="minor"/>
      </rPr>
      <t>Mindestanforderung</t>
    </r>
    <r>
      <rPr>
        <sz val="11"/>
        <rFont val="Calibri"/>
        <family val="2"/>
        <scheme val="minor"/>
      </rPr>
      <t xml:space="preserve"> bei zwingender Notwendigkeit zur Fernwartung durch externe Dienstleister: Die anlassbezogene Fernwartung muss vorab vertraglich geregelt, durch internes Personal initiiert und auf die Dauer und den Zweck der Fernwartung beschränkt werden. Die Wartungsarbeiten müssen überwacht werden. Dabei müssen die im Punkt 2.2 genannten Anforderungen entsprechend für die Fernwartung durch einen externen Dienstleister ebenso umgesetzt werden.
</t>
    </r>
  </si>
  <si>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</si>
  <si>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</si>
  <si>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Die Bedeutung einer abgesicherten IT-Landschaft wächst mit jedem Tag und jeder Bedrohung. Mit dieser Checkliste ist es einfach möglich, den aktuellen Stand Ihrer bestehenden Absicherung grundlegend zu überprüfen. Sie können dadurch eventuelles Verbesserungspotential erkennen oder auch Ergebnisse als Argumentationshilfe gegenüber Entscheidungsträgern nutzen. Sollten Sie Aufgabengebiete nach extern ausgelagert haben, so müssen Sie sicherstellen, dass Ihr / Ihre Dienstleister die Sicherheitsanforderungen ebenfalls einhält / einhalten. Hier kann die Checkliste helfen, die wichtigsten Anforderungen im Blick zu behalten. Es empfiehlt sich, sofern vorhanden, die Checkliste gemeinsam mit Ihrem Dienstleister zu bearbeiten und die Resultate mit den/m verantwortlichen Wassermeister/n sowie der Geschäftsleitung durchzusprechen. Wir beraten Sie gerne zu den einzelnen Punkten und hoffen mit Ihnen zusammen und mit unseren modular aufbauenden Konzepten Schritt für Schritt in eine sichere Zukunft zu starten.
Nach Umsetzung der Mindestabsicherung empfehlen wir zum weiteren Ausbau der Informationssicherheit z.B. mit der LSI-Handlungsempfehlung 
"IT-Sicherheit in der Trinkwasserversorgung in Bayern", ISIS12, ISO 27001, BSI IT-Grundschutz oder dem branchenspezifischen Sicherheitsstandard Wasser/Abwasser weiterzuarbeiten.</t>
  </si>
  <si>
    <t>Backup</t>
  </si>
  <si>
    <t>Bei einer Entscheidung für die Auslagerung von Diensten an einen externen Dienstleister müssen sowohl Art und Umfang der Dienstleistung, als auch Abhängigkeiten zu bestehenden Geschäftsprozessen der Organisation, eindeutig beschrieben sein. Alle Anforderungen, welche die Organisation an die zu erbringende Dienstleistung und deren Absicherung hat, müssen erfasst, eindeutig ausformuliert und dokumentiert werden. Diese dienen als Grundlage für die Auswahl des passenden Dienstleisters mit sicherem Betriebskonzept und sollten vertraglich geregelt werden. Vor Inbetriebnahme müssen alle Anpassungen der eigenen Infrastruktur dokumentiert und die Erfüllung der vertraglichen Vereinbarungen sichergestellt werden.
Neben dem Backup* des Dienstleisters sollte ein eigenes lokales Backup der ausgelagerten Dienstleistung erstellt werden. Wird das Dienstleistungsverhältnis beendet, müssen alle vertraglich vereinbarten Aspekte sowie Änderungen, die für den Dienst umgesetzt wurden, geprüft und angepasst werden.</t>
  </si>
  <si>
    <t>Um einen Verlust der Daten bei einem Ausfall zu verhindern, ist es zwingend erforderlich geeignete Vorkehrungen für eine Systemwiederherstellung zu treffen und die Daten regelmäßig abzuspeichern. Diese Zeitintervalle sollen angemessen gewählt und fest definiert werden. 
Am besten hält man sich an die 3-2-1-Backup* Regel (drei Datenkopien auf mindestens zwei unterschiedlichen Medien, wovon mindestens ein Backup nach Erstellung, vom Netz getrennt, sicher gelagert werden sollte). Zusätzlich zu den regelmäßigen Backups empfiehlt sich die Erstellung eines Backups sowohl bei der Einrichtung als auch bei Änderungen am System (dabei ist auf jeweilige Vollständigkeit zu achten z.B. SPS-Programm,  Konfiguration und Prozessvariablen). 
Die Häufigkeit des Backups ist von der Kritikalität abhängig zu machen. Es sollte stets auf eine Kompatibilität des aktuellen Systems mit den älteren, vorgehaltenen Backups geachtet werden, damit diese bei Bedarf problemlos eingesetzt werden können. 
Die Backups sollten physisch sicher gelagert werden (z.B. separate Brandabschnitte). Der Zugriff auf Backups sollte nach dem Minimalprinzip und nur durch berechtigte Mitarbeiter möglich sein.</t>
  </si>
  <si>
    <t>Werden regelmäßig mehrstufige Datensicherungen inkl. Offline-Backups durchgeführt?</t>
  </si>
  <si>
    <t>Es sollte definiert sein, wie bei einem Verdacht auf einen IT-Sicherheitsvorfall weiter vorgegangen wird, damit so schnell wie möglich reagiert werden kann, um mögliche Folgen einzudämmen.</t>
  </si>
  <si>
    <r>
      <rPr>
        <b/>
        <u/>
        <sz val="11"/>
        <rFont val="Calibri"/>
        <family val="2"/>
        <scheme val="minor"/>
      </rPr>
      <t>Empfehlung</t>
    </r>
    <r>
      <rPr>
        <sz val="11"/>
        <rFont val="Calibri"/>
        <family val="2"/>
        <scheme val="minor"/>
      </rPr>
      <t xml:space="preserve">: Keinerlei Fernzugänge in das Prozessleittechniknetz für eigene Mitarbeiter, um das Unternehmen vor unbefugten Zugriffen von außen zu schützen.
</t>
    </r>
    <r>
      <rPr>
        <b/>
        <u/>
        <sz val="11"/>
        <rFont val="Calibri"/>
        <family val="2"/>
        <scheme val="minor"/>
      </rPr>
      <t>Mindestanforderung</t>
    </r>
    <r>
      <rPr>
        <sz val="11"/>
        <rFont val="Calibri"/>
        <family val="2"/>
        <scheme val="minor"/>
      </rPr>
      <t xml:space="preserve"> bei zwingend benötigten Fernzugängen für eigene Mitarbeiter: Kein direkter Zugang in das Prozessleittechniknetz, sondern strikte mehrstufige Absicherung der Fernzugänge für Bediener, unter anderem durch:
- VPN* über einen Zugangspunkt in einer DMZ* am besten mit Zwei-Faktor-Authentifizierung* und personalisierten Zugangsdaten,
- Firewall-Regeln* für den Fernzugang nach dem Minimalprinzip,
- Überwachung und Dokumentation des Fernzugriffs.
Es ist zu prüfen, ob der Betrieb so organisiert werden kann, dass für die Fernzugänge ein Lesezugriff genügt und damit auf aktive Steuerungsmöglichkeiten verzichtet werden kann.
Falls die Möglichkeit der Fernsteuerung genutzt wird, soll ein ausschließlich für diese Tätigkeit bestimmtes, abgesichertes und durch die eigene Organisation verwaltetes Endgerät genutzt werden.</t>
    </r>
  </si>
  <si>
    <t>Die auf einem Speichermedium redundant gesicherten Daten werden als Backup bezeichnet, in der Absicht diese im Falle eines Datenverlustes zurückzukopieren. [LSI]</t>
  </si>
  <si>
    <t>Stellen Sie sicher, dass Zugriffe und Zugänge zu Prozessleittechnik-Systemen nur von autorisierten Mitarbeitern möglich sind. Damit soll sichergestellt sein, dass nur für diese Aufgabe ausgebildete Mitarbeiter etwas an diesen Systemen verändern können und unerwünschte Änderungen (egal ob versehentlich oder vorsätzlich) ausgeschlossen sind. Es ist eine ausreichende Passwortkomplexität erforderlich, falls möglich sollte Zwei-Faktor-Authentifizierung genutzt werden.</t>
  </si>
  <si>
    <r>
      <rPr>
        <b/>
        <u/>
        <sz val="11"/>
        <rFont val="Calibri"/>
        <family val="2"/>
        <scheme val="minor"/>
      </rPr>
      <t>Empfehlung</t>
    </r>
    <r>
      <rPr>
        <sz val="11"/>
        <rFont val="Calibri"/>
        <family val="2"/>
        <scheme val="minor"/>
      </rPr>
      <t xml:space="preserve"> zur Absicherung: Einschluss in ein abgesperrtes zusätzliches Gehäuse oder eine sichere Unterbringung, sodass externe Geräte bzw. andere Leitungen nur nach Öffnen des Zugangsschutzes durch eine berechtige Person angeschlossen werden können. 
</t>
    </r>
    <r>
      <rPr>
        <b/>
        <u/>
        <sz val="11"/>
        <rFont val="Calibri"/>
        <family val="2"/>
        <scheme val="minor"/>
      </rPr>
      <t>Mindestanforderung</t>
    </r>
    <r>
      <rPr>
        <sz val="11"/>
        <rFont val="Calibri"/>
        <family val="2"/>
        <scheme val="minor"/>
      </rPr>
      <t xml:space="preserve"> bei zugänglichen Systemen bzw. Schnittstellen: Benötigte freigegebene Schnittstellen sollten nur durch zulässige Peripheriegeräte* nutzbar sein. Es soll nicht von externen Medien gebootet werden können. Die Einstellungen des Boot-Vorgangs* sollen deshalb nur durch Administratoren verändert werden können (z.B. durch Hinterlegen eines BIOS/UEFI Passwort).</t>
    </r>
  </si>
  <si>
    <r>
      <t xml:space="preserve">Arbeiten externe Dienstleister immer vor Ort und nie aus der Ferne?
</t>
    </r>
    <r>
      <rPr>
        <i/>
        <sz val="11"/>
        <rFont val="Calibri"/>
        <family val="2"/>
        <scheme val="minor"/>
      </rPr>
      <t>(Falls Antwort "ja", sind die weiteren im Punkt 2.3 aufgeführten Checkfragen nicht relevant. Bitte hierbei "nicht relevant" als Antwort auswählen.)</t>
    </r>
  </si>
  <si>
    <r>
      <t xml:space="preserve">Erfolgt eine Auslagerung von (Teil-)Funktionen der Prozessleit- und Steuerungstechnik (z.B. Monitoring*)? 
(Vor- und Nachteile sind hierbei unbedingt bereits in der Planung ausgiebig abzuwägen)
</t>
    </r>
    <r>
      <rPr>
        <i/>
        <sz val="11"/>
        <color theme="1"/>
        <rFont val="Calibri"/>
        <family val="2"/>
        <scheme val="minor"/>
      </rPr>
      <t>(Falls keine Auslagerung genutzt wird sind die weiteren, im Punkt 2.4 aufgeführten Checkfragen nicht relevant. Bitte hierbei "nicht relevant" als Antwort auswählen.)</t>
    </r>
  </si>
  <si>
    <r>
      <t xml:space="preserve">Wird auf Fernzugänge in das Prozessleittechniknetz für eigene Mitarbeiter verzichtet?
</t>
    </r>
    <r>
      <rPr>
        <i/>
        <sz val="11"/>
        <color theme="1"/>
        <rFont val="Calibri"/>
        <family val="2"/>
        <scheme val="minor"/>
      </rPr>
      <t>(Falls Antwort "ja", sind die weiteren im Punkt 2.2 aufgeführten Checkfragen nicht relevant. Bitte hierbei "nicht relevant" als Antwort auswählen.)</t>
    </r>
  </si>
  <si>
    <r>
      <t xml:space="preserve">Ist das Prozessleittechniknetz von allen anderen Netzbereichen </t>
    </r>
    <r>
      <rPr>
        <sz val="11"/>
        <rFont val="Calibri"/>
        <family val="2"/>
        <scheme val="minor"/>
      </rPr>
      <t>physikalisch</t>
    </r>
    <r>
      <rPr>
        <sz val="11"/>
        <color theme="1"/>
        <rFont val="Calibri"/>
        <family val="2"/>
        <scheme val="minor"/>
      </rPr>
      <t xml:space="preserve"> getrennt?
</t>
    </r>
    <r>
      <rPr>
        <i/>
        <sz val="11"/>
        <color theme="1"/>
        <rFont val="Calibri"/>
        <family val="2"/>
        <scheme val="minor"/>
      </rPr>
      <t>(Falls Antwort "ja", sind die weiteren im Punkt 2.1 aufgeführten Checkfragen nicht relevant. Bitte hierbei "nicht relevant" als Antwort auswählen.)</t>
    </r>
  </si>
  <si>
    <r>
      <t xml:space="preserve">Dokumentation
</t>
    </r>
    <r>
      <rPr>
        <sz val="12"/>
        <color theme="0"/>
        <rFont val="Calibri"/>
        <family val="2"/>
        <scheme val="minor"/>
      </rPr>
      <t>Die Dokumentation der eigenen Umgebung ist der erste Schritt, um sich einen besseren Überblick zu verschaffen oder auch um sich effizient Unterstützung von Extern holen zu können.</t>
    </r>
  </si>
  <si>
    <r>
      <t xml:space="preserve">Technische Vorgehensweise
</t>
    </r>
    <r>
      <rPr>
        <sz val="12"/>
        <color theme="0"/>
        <rFont val="Calibri"/>
        <family val="2"/>
        <scheme val="minor"/>
      </rPr>
      <t>Um die Funktionsmäßigkeit der Prozessleittechnikstände bzw. aller Systeme, auf denen sich die für die Wasserversorgung notwendigen Steuerungsprogramme (Prozessleittechnik/Fernwirktechnik) befinden, bestmöglich zu sichern, sind bestimmte Maßnahmen umzusetzen.</t>
    </r>
  </si>
  <si>
    <r>
      <t xml:space="preserve">Organisatorische und personelle Maßnahmen
</t>
    </r>
    <r>
      <rPr>
        <sz val="12"/>
        <color theme="0"/>
        <rFont val="Calibri"/>
        <family val="2"/>
        <scheme val="minor"/>
      </rPr>
      <t>Die technischen Maßnahmen werden durch organisatorische und personelle Maßnahmen vervollständigt, um ein Mindestmaß an Informationssicherheit gewährleisten zu können.</t>
    </r>
  </si>
  <si>
    <t xml:space="preserve">Sämtliche Änderungen am Dokument "Checkliste zur Mindestabsicherung Trinkwasserversorgung" ab der Version 1.0 werden hier in der Änderungshistorie nachvollziehbar dokumentiert. </t>
  </si>
  <si>
    <t>Ist die Struktur des Datennetzes ausreichend dokumentiert? (z.B. als strukturierte Tabelle und als graphische Darstellung der Verbindungen und der Verbindungswege zwischen den wesentlichen aktiven Komponenten und relevanten Systemen (Leitwarte, zentrale Server, etc.)? Redundante* Wege und Systeme sollen dabei erkennbar sein.</t>
  </si>
  <si>
    <t>Danksagung</t>
  </si>
  <si>
    <t>Wir danken allen Mitwirkenden aus der Praxis und allen Feedbackgebern für die Unterstützung und die Mithilfe bei der Erstellung dieser Checkliste zur Mindestabsicherung.</t>
  </si>
  <si>
    <t>v1.0</t>
  </si>
  <si>
    <t>-</t>
  </si>
  <si>
    <t>Initialerstellung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</si>
</sst>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11"/>
      <name val="Calibri"/>
      <family val="2"/>
      <scheme val="minor"/>
    </font>
    <font>
      <b/>
      <sz val="14"/>
      <name val="Calibri"/>
      <family val="2"/>
      <scheme val="minor"/>
    </font>
    <font>
      <sz val="20"/>
      <color theme="1"/>
      <name val="Calibri"/>
      <family val="2"/>
      <scheme val="minor"/>
    </font>
    <font>
      <b/>
      <sz val="20"/>
      <color theme="1"/>
      <name val="Calibri"/>
      <family val="2"/>
      <scheme val="minor"/>
    </font>
    <font>
      <sz val="12"/>
      <color theme="1"/>
      <name val="Calibri"/>
      <family val="2"/>
      <scheme val="minor"/>
    </font>
    <font>
      <b/>
      <sz val="18"/>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2"/>
      <name val="Calibri"/>
      <family val="2"/>
      <scheme val="minor"/>
    </font>
    <font>
      <b/>
      <u/>
      <sz val="11"/>
      <color theme="1"/>
      <name val="Calibri"/>
      <family val="2"/>
      <scheme val="minor"/>
    </font>
    <font>
      <b/>
      <u/>
      <sz val="11"/>
      <name val="Calibri"/>
      <family val="2"/>
      <scheme val="minor"/>
    </font>
    <font>
      <i/>
      <sz val="11"/>
      <name val="Calibri"/>
      <family val="2"/>
      <scheme val="minor"/>
    </font>
    <font>
      <sz val="8"/>
      <color theme="1"/>
      <name val="Calibri"/>
      <family val="2"/>
      <scheme val="minor"/>
    </font>
    <font>
      <b/>
      <sz val="18"/>
      <color theme="1"/>
      <name val="Calibri"/>
      <family val="2"/>
      <scheme val="minor"/>
    </font>
    <font>
      <sz val="11"/>
      <color rgb="FFFF0000"/>
      <name val="Calibri"/>
      <family val="2"/>
      <scheme val="minor"/>
    </font>
    <font>
      <u/>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4" tint="-0.249977111117893"/>
        <bgColor indexed="64"/>
      </patternFill>
    </fill>
    <fill>
      <patternFill patternType="solid">
        <fgColor theme="6"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8"/>
      </left>
      <right style="thin">
        <color theme="8"/>
      </right>
      <top style="thin">
        <color theme="8"/>
      </top>
      <bottom style="thin">
        <color theme="8"/>
      </bottom>
      <diagonal/>
    </border>
    <border>
      <left style="thin">
        <color theme="6"/>
      </left>
      <right style="thin">
        <color theme="6"/>
      </right>
      <top style="thin">
        <color theme="6"/>
      </top>
      <bottom style="thin">
        <color theme="6"/>
      </bottom>
      <diagonal/>
    </border>
    <border>
      <left style="thin">
        <color theme="8"/>
      </left>
      <right style="thin">
        <color theme="8"/>
      </right>
      <top style="thin">
        <color theme="8"/>
      </top>
      <bottom/>
      <diagonal/>
    </border>
    <border>
      <left style="thin">
        <color theme="6"/>
      </left>
      <right style="thin">
        <color theme="6"/>
      </right>
      <top/>
      <bottom style="thin">
        <color theme="6"/>
      </bottom>
      <diagonal/>
    </border>
    <border>
      <left/>
      <right style="thin">
        <color theme="8"/>
      </right>
      <top style="thin">
        <color theme="8"/>
      </top>
      <bottom style="thin">
        <color theme="8"/>
      </bottom>
      <diagonal/>
    </border>
    <border>
      <left/>
      <right style="thin">
        <color theme="6"/>
      </right>
      <top/>
      <bottom style="thin">
        <color theme="6"/>
      </bottom>
      <diagonal/>
    </border>
    <border>
      <left/>
      <right style="thin">
        <color theme="6"/>
      </right>
      <top style="thin">
        <color theme="6"/>
      </top>
      <bottom style="thin">
        <color theme="6"/>
      </bottom>
      <diagonal/>
    </border>
    <border>
      <left style="thin">
        <color theme="4"/>
      </left>
      <right style="thin">
        <color theme="4"/>
      </right>
      <top style="thin">
        <color theme="4"/>
      </top>
      <bottom style="thin">
        <color theme="4"/>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thin">
        <color theme="6"/>
      </left>
      <right style="medium">
        <color theme="6"/>
      </right>
      <top style="thin">
        <color theme="6"/>
      </top>
      <bottom/>
      <diagonal/>
    </border>
    <border>
      <left style="thin">
        <color theme="6"/>
      </left>
      <right style="thin">
        <color theme="6"/>
      </right>
      <top style="medium">
        <color theme="6"/>
      </top>
      <bottom/>
      <diagonal/>
    </border>
    <border>
      <left style="thin">
        <color theme="6"/>
      </left>
      <right style="medium">
        <color theme="6"/>
      </right>
      <top style="medium">
        <color theme="6"/>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6"/>
      </right>
      <top style="medium">
        <color theme="6"/>
      </top>
      <bottom style="thin">
        <color theme="6"/>
      </bottom>
      <diagonal/>
    </border>
    <border>
      <left/>
      <right style="thin">
        <color theme="6"/>
      </right>
      <top style="thin">
        <color theme="6"/>
      </top>
      <bottom style="medium">
        <color theme="6"/>
      </bottom>
      <diagonal/>
    </border>
    <border>
      <left style="thin">
        <color theme="6"/>
      </left>
      <right style="medium">
        <color theme="6"/>
      </right>
      <top/>
      <bottom style="thin">
        <color theme="6"/>
      </bottom>
      <diagonal/>
    </border>
    <border>
      <left/>
      <right style="thin">
        <color theme="6"/>
      </right>
      <top style="medium">
        <color theme="6"/>
      </top>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thin">
        <color theme="4"/>
      </bottom>
      <diagonal/>
    </border>
  </borders>
  <cellStyleXfs count="6">
    <xf numFmtId="0" fontId="0" fillId="0" borderId="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2" borderId="0" applyNumberFormat="0" applyAlignment="0" applyProtection="0"/>
    <xf numFmtId="0" fontId="15" fillId="0" borderId="0" applyNumberFormat="0" applyFill="0" applyBorder="0" applyAlignment="0" applyProtection="0"/>
  </cellStyleXfs>
  <cellXfs count="22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xf numFmtId="49" fontId="0" fillId="0" borderId="0" xfId="0" applyNumberFormat="1" applyAlignment="1">
      <alignment horizontal="center" vertical="center"/>
    </xf>
    <xf numFmtId="0" fontId="0" fillId="0" borderId="0" xfId="0" applyFill="1"/>
    <xf numFmtId="0" fontId="0" fillId="0" borderId="0" xfId="0" applyAlignment="1">
      <alignment horizontal="center"/>
    </xf>
    <xf numFmtId="0" fontId="7" fillId="6" borderId="0" xfId="0" applyFont="1" applyFill="1" applyAlignment="1">
      <alignment horizontal="center"/>
    </xf>
    <xf numFmtId="0" fontId="7" fillId="6" borderId="0" xfId="0" applyFont="1" applyFill="1" applyAlignment="1">
      <alignment horizontal="center"/>
    </xf>
    <xf numFmtId="0" fontId="9" fillId="6" borderId="0" xfId="0" applyFont="1" applyFill="1" applyBorder="1" applyAlignment="1">
      <alignment horizontal="center" vertical="center"/>
    </xf>
    <xf numFmtId="0" fontId="0" fillId="6" borderId="0" xfId="0" applyFill="1" applyAlignment="1"/>
    <xf numFmtId="16" fontId="8" fillId="0" borderId="0" xfId="5" applyNumberFormat="1" applyFont="1" applyBorder="1" applyAlignment="1">
      <alignment horizontal="left" vertical="center"/>
    </xf>
    <xf numFmtId="0" fontId="1" fillId="0" borderId="0" xfId="0" applyFont="1" applyFill="1" applyBorder="1" applyAlignment="1">
      <alignment horizontal="left" vertical="center"/>
    </xf>
    <xf numFmtId="16" fontId="8" fillId="0" borderId="0" xfId="5" applyNumberFormat="1" applyFont="1" applyFill="1" applyBorder="1" applyAlignment="1">
      <alignment horizontal="left" vertical="center"/>
    </xf>
    <xf numFmtId="0" fontId="9" fillId="5" borderId="0" xfId="5" applyFont="1" applyFill="1" applyBorder="1" applyAlignment="1">
      <alignment vertical="center"/>
    </xf>
    <xf numFmtId="0" fontId="8" fillId="5" borderId="0" xfId="5" applyFont="1" applyFill="1" applyBorder="1" applyAlignment="1">
      <alignment horizontal="left" vertical="center"/>
    </xf>
    <xf numFmtId="16" fontId="8" fillId="5" borderId="0" xfId="5" applyNumberFormat="1" applyFont="1" applyFill="1" applyBorder="1" applyAlignment="1">
      <alignment horizontal="left" vertical="center"/>
    </xf>
    <xf numFmtId="16" fontId="8" fillId="0" borderId="1" xfId="5" applyNumberFormat="1" applyFont="1" applyBorder="1" applyAlignment="1">
      <alignment horizontal="left" vertical="center"/>
    </xf>
    <xf numFmtId="16" fontId="8" fillId="0" borderId="1" xfId="5" applyNumberFormat="1" applyFont="1" applyFill="1" applyBorder="1" applyAlignment="1">
      <alignment horizontal="left" vertical="center"/>
    </xf>
    <xf numFmtId="0" fontId="0" fillId="0" borderId="1" xfId="0" applyBorder="1"/>
    <xf numFmtId="0" fontId="0" fillId="4" borderId="1" xfId="0" applyFill="1" applyBorder="1"/>
    <xf numFmtId="0" fontId="0" fillId="3" borderId="1" xfId="0" applyFill="1" applyBorder="1"/>
    <xf numFmtId="0" fontId="0" fillId="0" borderId="0" xfId="0" applyAlignment="1">
      <alignment horizontal="left" vertical="top" wrapText="1"/>
    </xf>
    <xf numFmtId="0" fontId="0" fillId="5" borderId="0" xfId="0" applyFill="1" applyAlignment="1">
      <alignment horizontal="center"/>
    </xf>
    <xf numFmtId="0" fontId="13" fillId="5" borderId="0" xfId="1" applyFont="1" applyFill="1" applyBorder="1" applyAlignment="1">
      <alignment horizontal="center" vertical="center"/>
    </xf>
    <xf numFmtId="0" fontId="0" fillId="6" borderId="0" xfId="0" applyFill="1" applyAlignment="1">
      <alignment horizontal="center"/>
    </xf>
    <xf numFmtId="0" fontId="9" fillId="0" borderId="0" xfId="5" applyFont="1" applyFill="1" applyAlignment="1">
      <alignment vertical="center"/>
    </xf>
    <xf numFmtId="16" fontId="8" fillId="0" borderId="0" xfId="5" applyNumberFormat="1" applyFont="1" applyBorder="1" applyAlignment="1">
      <alignment horizontal="left" vertical="center" indent="2"/>
    </xf>
    <xf numFmtId="0" fontId="9" fillId="6" borderId="0" xfId="5" applyFont="1" applyFill="1" applyAlignment="1">
      <alignment horizontal="center" vertical="center"/>
    </xf>
    <xf numFmtId="0" fontId="8" fillId="6" borderId="0" xfId="5" applyFont="1" applyFill="1" applyBorder="1" applyAlignment="1">
      <alignment horizontal="left" vertical="center" indent="2"/>
    </xf>
    <xf numFmtId="0" fontId="8" fillId="6" borderId="1" xfId="5" applyFont="1" applyFill="1" applyBorder="1" applyAlignment="1">
      <alignment horizontal="left" vertical="center"/>
    </xf>
    <xf numFmtId="0" fontId="8" fillId="6" borderId="0" xfId="5" applyFont="1" applyFill="1" applyBorder="1" applyAlignment="1">
      <alignment horizontal="left" vertical="center"/>
    </xf>
    <xf numFmtId="0" fontId="0" fillId="5" borderId="0" xfId="0" applyFill="1" applyAlignment="1"/>
    <xf numFmtId="0" fontId="22" fillId="5" borderId="0" xfId="0" applyFont="1" applyFill="1" applyAlignment="1">
      <alignment horizontal="center" vertical="center"/>
    </xf>
    <xf numFmtId="0" fontId="9" fillId="6" borderId="0" xfId="5" applyFont="1" applyFill="1" applyAlignment="1">
      <alignment horizontal="left" vertical="center" indent="1"/>
    </xf>
    <xf numFmtId="16" fontId="8" fillId="6" borderId="0" xfId="5" applyNumberFormat="1" applyFont="1" applyFill="1" applyBorder="1" applyAlignment="1">
      <alignment horizontal="left" vertical="center" indent="2"/>
    </xf>
    <xf numFmtId="0" fontId="22" fillId="6" borderId="0" xfId="0" applyFont="1" applyFill="1" applyAlignment="1">
      <alignment horizontal="center" vertical="center"/>
    </xf>
    <xf numFmtId="0" fontId="13" fillId="6" borderId="0" xfId="1" applyFont="1" applyFill="1" applyBorder="1" applyAlignment="1">
      <alignment horizontal="left" vertical="center" indent="1"/>
    </xf>
    <xf numFmtId="0" fontId="10" fillId="6" borderId="0" xfId="0" applyFont="1" applyFill="1" applyBorder="1" applyAlignment="1">
      <alignment horizontal="center" vertical="top" wrapText="1"/>
    </xf>
    <xf numFmtId="0" fontId="0" fillId="6" borderId="0" xfId="0" applyFill="1"/>
    <xf numFmtId="0" fontId="0" fillId="5" borderId="0" xfId="0" applyFill="1"/>
    <xf numFmtId="0" fontId="9" fillId="5" borderId="0" xfId="1" applyFont="1" applyFill="1" applyBorder="1" applyAlignment="1">
      <alignment horizontal="center" vertical="center"/>
    </xf>
    <xf numFmtId="0" fontId="6" fillId="5" borderId="0" xfId="0" applyFont="1" applyFill="1" applyAlignment="1">
      <alignment vertical="center"/>
    </xf>
    <xf numFmtId="0" fontId="6" fillId="6" borderId="0" xfId="0" applyFont="1" applyFill="1" applyAlignment="1">
      <alignment vertical="center"/>
    </xf>
    <xf numFmtId="0" fontId="0" fillId="6" borderId="0" xfId="0" applyFill="1" applyBorder="1" applyAlignment="1">
      <alignment vertical="top" wrapText="1"/>
    </xf>
    <xf numFmtId="0" fontId="0" fillId="0" borderId="2" xfId="0" quotePrefix="1" applyBorder="1" applyAlignment="1">
      <alignment vertical="center"/>
    </xf>
    <xf numFmtId="0" fontId="10" fillId="5" borderId="0" xfId="0" applyFont="1" applyFill="1" applyBorder="1" applyAlignment="1">
      <alignment vertical="center" wrapText="1"/>
    </xf>
    <xf numFmtId="0" fontId="10" fillId="5" borderId="0" xfId="0" applyFont="1" applyFill="1" applyBorder="1" applyAlignment="1">
      <alignment horizontal="center" vertical="top" wrapText="1"/>
    </xf>
    <xf numFmtId="0" fontId="21" fillId="6" borderId="0" xfId="0" applyFont="1" applyFill="1" applyBorder="1" applyAlignment="1">
      <alignment vertical="top" wrapText="1"/>
    </xf>
    <xf numFmtId="0" fontId="8" fillId="6" borderId="0" xfId="5" applyFont="1" applyFill="1" applyBorder="1" applyAlignment="1">
      <alignment horizontal="left" vertical="center" indent="4"/>
    </xf>
    <xf numFmtId="16" fontId="8" fillId="0" borderId="0" xfId="5" applyNumberFormat="1" applyFont="1" applyBorder="1" applyAlignment="1">
      <alignment horizontal="left" vertical="center" indent="4"/>
    </xf>
    <xf numFmtId="0" fontId="0" fillId="3" borderId="0" xfId="0" applyFill="1"/>
    <xf numFmtId="0" fontId="0" fillId="4" borderId="0" xfId="0" applyFill="1"/>
    <xf numFmtId="0" fontId="1" fillId="0" borderId="0" xfId="0" applyFont="1" applyFill="1" applyAlignment="1">
      <alignment horizontal="left" vertical="top" wrapText="1"/>
    </xf>
    <xf numFmtId="0" fontId="0" fillId="0" borderId="0" xfId="0" applyFont="1" applyAlignment="1">
      <alignment horizontal="left" vertical="top" wrapText="1"/>
    </xf>
    <xf numFmtId="0" fontId="0" fillId="5" borderId="0" xfId="0" applyFill="1" applyAlignment="1">
      <alignment horizontal="left" vertical="center" indent="1"/>
    </xf>
    <xf numFmtId="49" fontId="0" fillId="5" borderId="0" xfId="0" applyNumberFormat="1" applyFill="1" applyAlignment="1">
      <alignment horizontal="left" vertical="center" indent="1"/>
    </xf>
    <xf numFmtId="0" fontId="0" fillId="5" borderId="0" xfId="0" applyFill="1" applyAlignment="1">
      <alignment horizontal="left" vertical="center" wrapText="1" indent="1"/>
    </xf>
    <xf numFmtId="0" fontId="0" fillId="7" borderId="0" xfId="0" applyFill="1"/>
    <xf numFmtId="0" fontId="0" fillId="6" borderId="0" xfId="0" applyFill="1" applyAlignment="1">
      <alignment horizontal="left" vertical="center" indent="1"/>
    </xf>
    <xf numFmtId="49" fontId="0" fillId="6" borderId="0" xfId="0" applyNumberFormat="1" applyFill="1" applyAlignment="1">
      <alignment horizontal="left" vertical="center" indent="1"/>
    </xf>
    <xf numFmtId="0" fontId="0" fillId="6" borderId="0" xfId="0" applyFill="1" applyAlignment="1">
      <alignment horizontal="left" vertical="center" wrapText="1" inden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26" fillId="8" borderId="0" xfId="0" applyFont="1" applyFill="1" applyBorder="1" applyAlignment="1">
      <alignment horizontal="center" vertical="center"/>
    </xf>
    <xf numFmtId="0" fontId="26" fillId="8" borderId="0" xfId="0" applyFont="1" applyFill="1" applyBorder="1" applyAlignment="1">
      <alignment horizontal="center" vertical="center" wrapText="1"/>
    </xf>
    <xf numFmtId="0" fontId="6" fillId="6" borderId="0" xfId="0" applyFont="1" applyFill="1" applyBorder="1" applyAlignment="1">
      <alignment vertical="center"/>
    </xf>
    <xf numFmtId="0" fontId="26" fillId="8" borderId="0" xfId="5" applyFont="1" applyFill="1" applyBorder="1" applyAlignment="1">
      <alignment horizontal="left" vertical="center" indent="2"/>
    </xf>
    <xf numFmtId="0" fontId="26" fillId="9" borderId="0" xfId="5" applyFont="1" applyFill="1" applyBorder="1" applyAlignment="1">
      <alignment horizontal="left" vertical="center" indent="2"/>
    </xf>
    <xf numFmtId="0" fontId="26" fillId="10" borderId="0" xfId="5" applyFont="1" applyFill="1" applyBorder="1" applyAlignment="1">
      <alignment horizontal="left" vertical="center" indent="2"/>
    </xf>
    <xf numFmtId="0" fontId="1" fillId="0" borderId="4" xfId="0" applyFont="1" applyBorder="1" applyAlignment="1">
      <alignment horizontal="left" vertical="top" wrapText="1" indent="1"/>
    </xf>
    <xf numFmtId="0" fontId="0" fillId="0" borderId="4" xfId="0" applyBorder="1" applyAlignment="1">
      <alignment horizontal="left" vertical="top" wrapText="1" indent="1"/>
    </xf>
    <xf numFmtId="0" fontId="0" fillId="0" borderId="4" xfId="0" applyFill="1" applyBorder="1" applyAlignment="1">
      <alignment horizontal="left" vertical="top" wrapText="1" indent="1"/>
    </xf>
    <xf numFmtId="0" fontId="1" fillId="0" borderId="4" xfId="0" applyFont="1" applyFill="1" applyBorder="1" applyAlignment="1">
      <alignment horizontal="left" vertical="top" wrapText="1" indent="1"/>
    </xf>
    <xf numFmtId="0" fontId="27" fillId="8" borderId="5" xfId="0" applyFont="1" applyFill="1" applyBorder="1" applyAlignment="1">
      <alignment horizontal="left" vertical="center" indent="1"/>
    </xf>
    <xf numFmtId="0" fontId="17" fillId="11" borderId="0"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left" vertical="center" wrapText="1" indent="1"/>
    </xf>
    <xf numFmtId="0" fontId="0" fillId="0" borderId="4" xfId="0" applyFont="1" applyBorder="1" applyAlignment="1" applyProtection="1">
      <alignment horizontal="center" vertical="center"/>
      <protection locked="0"/>
    </xf>
    <xf numFmtId="0" fontId="0" fillId="0" borderId="4" xfId="0" applyFont="1" applyBorder="1" applyAlignment="1">
      <alignment horizontal="left" vertical="center" wrapText="1" indent="1"/>
    </xf>
    <xf numFmtId="0" fontId="0" fillId="0" borderId="6" xfId="0" applyFont="1" applyBorder="1" applyAlignment="1">
      <alignment horizontal="center" vertical="center" wrapText="1"/>
    </xf>
    <xf numFmtId="0" fontId="0" fillId="0" borderId="6" xfId="0" applyFont="1" applyFill="1" applyBorder="1" applyAlignment="1">
      <alignment horizontal="left" vertical="center" wrapText="1" indent="1"/>
    </xf>
    <xf numFmtId="0" fontId="27" fillId="8" borderId="7" xfId="0" applyFont="1" applyFill="1" applyBorder="1" applyAlignment="1">
      <alignment horizontal="center" vertical="top"/>
    </xf>
    <xf numFmtId="0" fontId="6" fillId="8" borderId="3" xfId="0" applyFont="1" applyFill="1" applyBorder="1" applyAlignment="1">
      <alignment vertical="center"/>
    </xf>
    <xf numFmtId="0" fontId="6" fillId="9" borderId="10" xfId="0" applyFont="1" applyFill="1" applyBorder="1" applyAlignment="1">
      <alignment vertical="center"/>
    </xf>
    <xf numFmtId="0" fontId="27" fillId="9" borderId="10" xfId="0" applyFont="1" applyFill="1" applyBorder="1" applyAlignment="1">
      <alignment horizontal="center" vertical="top"/>
    </xf>
    <xf numFmtId="0" fontId="0" fillId="0" borderId="12" xfId="0" applyFont="1" applyBorder="1" applyAlignment="1">
      <alignment horizontal="center" vertical="center" wrapText="1"/>
    </xf>
    <xf numFmtId="0" fontId="0" fillId="0" borderId="12" xfId="0" applyFont="1" applyFill="1" applyBorder="1" applyAlignment="1">
      <alignment horizontal="left" vertical="center" wrapText="1" indent="1"/>
    </xf>
    <xf numFmtId="0" fontId="0" fillId="0" borderId="12" xfId="0" applyFont="1" applyBorder="1" applyAlignment="1" applyProtection="1">
      <alignment horizontal="center" vertical="center"/>
      <protection locked="0"/>
    </xf>
    <xf numFmtId="0" fontId="1" fillId="0" borderId="4" xfId="0" applyFont="1" applyFill="1" applyBorder="1" applyAlignment="1">
      <alignment horizontal="left" vertical="center" wrapText="1" indent="1"/>
    </xf>
    <xf numFmtId="0" fontId="0" fillId="0" borderId="13" xfId="0" applyFont="1" applyBorder="1" applyAlignment="1">
      <alignment horizontal="center" vertical="center" wrapText="1"/>
    </xf>
    <xf numFmtId="0" fontId="0" fillId="0" borderId="13" xfId="0" applyFont="1" applyFill="1" applyBorder="1" applyAlignment="1">
      <alignment horizontal="left" vertical="center" wrapText="1" inden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left" vertical="top"/>
      <protection locked="0"/>
    </xf>
    <xf numFmtId="0" fontId="0" fillId="0" borderId="15" xfId="0" applyFont="1" applyBorder="1" applyAlignment="1" applyProtection="1">
      <alignment horizontal="left" vertical="top"/>
      <protection locked="0"/>
    </xf>
    <xf numFmtId="0" fontId="0" fillId="0" borderId="16" xfId="0" applyFont="1" applyBorder="1" applyAlignment="1">
      <alignment horizontal="center" vertical="center"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left" vertical="top"/>
      <protection locked="0"/>
    </xf>
    <xf numFmtId="0" fontId="0" fillId="0" borderId="12" xfId="0" applyFont="1" applyFill="1" applyBorder="1" applyAlignment="1">
      <alignment horizontal="left" vertical="center" indent="1"/>
    </xf>
    <xf numFmtId="0" fontId="0" fillId="0" borderId="18" xfId="0" applyFont="1" applyBorder="1" applyAlignment="1" applyProtection="1">
      <alignment horizontal="left" vertical="top"/>
      <protection locked="0"/>
    </xf>
    <xf numFmtId="0" fontId="0" fillId="0" borderId="16" xfId="0" applyFont="1" applyFill="1" applyBorder="1" applyAlignment="1">
      <alignment horizontal="left" vertical="center" wrapText="1" inden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Fill="1" applyBorder="1" applyAlignment="1">
      <alignment horizontal="left" vertical="center" wrapText="1" indent="1"/>
    </xf>
    <xf numFmtId="0" fontId="1" fillId="0" borderId="12" xfId="0" applyFont="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left" vertical="center" wrapText="1" indent="1"/>
    </xf>
    <xf numFmtId="0" fontId="0" fillId="0" borderId="13" xfId="0" applyBorder="1" applyAlignment="1">
      <alignment horizontal="center" vertical="center"/>
    </xf>
    <xf numFmtId="0" fontId="0" fillId="0" borderId="14" xfId="0" applyFont="1" applyBorder="1" applyAlignment="1" applyProtection="1">
      <alignment horizontal="left" vertical="top" wrapText="1"/>
      <protection locked="0"/>
    </xf>
    <xf numFmtId="0" fontId="0" fillId="0" borderId="12" xfId="0" applyBorder="1" applyAlignment="1">
      <alignment horizontal="center" vertical="center"/>
    </xf>
    <xf numFmtId="0" fontId="0" fillId="0" borderId="12" xfId="0" applyBorder="1" applyAlignment="1">
      <alignment horizontal="left" vertical="center" wrapText="1" indent="1"/>
    </xf>
    <xf numFmtId="0" fontId="0" fillId="0" borderId="19" xfId="0" applyFont="1" applyBorder="1" applyAlignment="1">
      <alignment horizontal="center" vertical="center" wrapText="1"/>
    </xf>
    <xf numFmtId="0" fontId="1" fillId="0" borderId="19" xfId="0" applyFont="1" applyBorder="1" applyAlignment="1">
      <alignment horizontal="left" vertical="center" wrapText="1" indent="1"/>
    </xf>
    <xf numFmtId="0" fontId="1" fillId="0" borderId="19" xfId="0" applyFont="1" applyBorder="1" applyAlignment="1">
      <alignment horizontal="center" vertical="center"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left" vertical="top"/>
      <protection locked="0"/>
    </xf>
    <xf numFmtId="0" fontId="0" fillId="0" borderId="4" xfId="0" applyFont="1" applyBorder="1" applyAlignment="1">
      <alignment horizontal="left" vertical="center" indent="1"/>
    </xf>
    <xf numFmtId="0" fontId="0" fillId="0" borderId="13"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 fillId="0" borderId="19" xfId="0" applyFont="1" applyFill="1" applyBorder="1" applyAlignment="1">
      <alignment horizontal="left" vertical="center" wrapText="1" indent="1"/>
    </xf>
    <xf numFmtId="0" fontId="0" fillId="0" borderId="19" xfId="0" applyFont="1" applyFill="1" applyBorder="1" applyAlignment="1">
      <alignment horizontal="left" vertical="center" wrapText="1" indent="1"/>
    </xf>
    <xf numFmtId="0" fontId="0" fillId="0" borderId="13" xfId="0" applyFont="1" applyBorder="1" applyAlignment="1">
      <alignment horizontal="left" vertical="center" indent="1"/>
    </xf>
    <xf numFmtId="0" fontId="0" fillId="0" borderId="12" xfId="0" applyFont="1" applyBorder="1" applyAlignment="1">
      <alignment horizontal="left" vertical="center" indent="1"/>
    </xf>
    <xf numFmtId="0" fontId="27" fillId="10" borderId="21" xfId="0" applyFont="1" applyFill="1" applyBorder="1" applyAlignment="1">
      <alignment horizontal="center" vertical="top"/>
    </xf>
    <xf numFmtId="0" fontId="26" fillId="10" borderId="21" xfId="0" applyFont="1" applyFill="1" applyBorder="1" applyAlignment="1">
      <alignment vertical="center"/>
    </xf>
    <xf numFmtId="0" fontId="0" fillId="0" borderId="4" xfId="0" applyBorder="1" applyAlignment="1" applyProtection="1">
      <alignment horizontal="center" vertical="center"/>
      <protection locked="0"/>
    </xf>
    <xf numFmtId="0" fontId="0" fillId="0" borderId="13" xfId="0" applyBorder="1" applyAlignment="1">
      <alignment horizontal="left" vertical="center" wrapText="1" indent="1"/>
    </xf>
    <xf numFmtId="0" fontId="0" fillId="0" borderId="13" xfId="0" applyBorder="1" applyAlignment="1" applyProtection="1">
      <alignment horizontal="center" vertical="center"/>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left" vertical="top"/>
      <protection locked="0"/>
    </xf>
    <xf numFmtId="0" fontId="0" fillId="0" borderId="4" xfId="0" applyBorder="1" applyAlignment="1">
      <alignment horizontal="center" vertical="center" wrapText="1"/>
    </xf>
    <xf numFmtId="0" fontId="0" fillId="0" borderId="4" xfId="0" applyBorder="1" applyAlignment="1">
      <alignment horizontal="left" vertical="center" inden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indent="1"/>
    </xf>
    <xf numFmtId="0" fontId="1" fillId="0" borderId="6" xfId="0" applyFont="1" applyBorder="1" applyAlignment="1">
      <alignment horizontal="center" vertical="center" wrapText="1"/>
    </xf>
    <xf numFmtId="0" fontId="0" fillId="0" borderId="6" xfId="0" applyBorder="1" applyAlignment="1">
      <alignment horizontal="left" vertical="center" wrapText="1" indent="1"/>
    </xf>
    <xf numFmtId="0" fontId="0" fillId="0" borderId="6" xfId="0" applyBorder="1" applyAlignment="1" applyProtection="1">
      <alignment horizontal="center" vertical="center"/>
      <protection locked="0"/>
    </xf>
    <xf numFmtId="0" fontId="0" fillId="0" borderId="24" xfId="0" applyBorder="1" applyAlignment="1" applyProtection="1">
      <alignment horizontal="left" vertical="top"/>
      <protection locked="0"/>
    </xf>
    <xf numFmtId="49" fontId="0" fillId="0" borderId="25" xfId="0" applyNumberFormat="1" applyFont="1" applyBorder="1" applyAlignment="1">
      <alignment horizontal="center" vertical="center"/>
    </xf>
    <xf numFmtId="0" fontId="26" fillId="10" borderId="26" xfId="0" applyFont="1" applyFill="1" applyBorder="1" applyAlignment="1">
      <alignment vertical="center"/>
    </xf>
    <xf numFmtId="0" fontId="0" fillId="0" borderId="6" xfId="0" applyFont="1" applyBorder="1" applyAlignment="1" applyProtection="1">
      <alignment horizontal="center" vertical="center"/>
      <protection locked="0"/>
    </xf>
    <xf numFmtId="0" fontId="0" fillId="0" borderId="24" xfId="0" applyFont="1" applyBorder="1" applyAlignment="1" applyProtection="1">
      <alignment horizontal="left" vertical="top"/>
      <protection locked="0"/>
    </xf>
    <xf numFmtId="0" fontId="6" fillId="9" borderId="27" xfId="0" applyFont="1" applyFill="1" applyBorder="1" applyAlignment="1">
      <alignment vertical="center"/>
    </xf>
    <xf numFmtId="0" fontId="0" fillId="6" borderId="15" xfId="0" applyFont="1" applyFill="1" applyBorder="1" applyAlignment="1" applyProtection="1">
      <alignment horizontal="left" vertical="top"/>
      <protection locked="0"/>
    </xf>
    <xf numFmtId="0" fontId="0" fillId="6" borderId="24" xfId="0" applyFont="1" applyFill="1" applyBorder="1" applyAlignment="1" applyProtection="1">
      <alignment horizontal="left" vertical="top"/>
      <protection locked="0"/>
    </xf>
    <xf numFmtId="0" fontId="0" fillId="6" borderId="18" xfId="0" applyFont="1" applyFill="1" applyBorder="1" applyAlignment="1" applyProtection="1">
      <alignment horizontal="left" vertical="top"/>
      <protection locked="0"/>
    </xf>
    <xf numFmtId="0" fontId="0" fillId="0" borderId="4" xfId="0" applyFill="1" applyBorder="1" applyAlignment="1">
      <alignment horizontal="left" vertical="center" indent="1"/>
    </xf>
    <xf numFmtId="14" fontId="0" fillId="0" borderId="4" xfId="0" applyNumberFormat="1" applyFill="1" applyBorder="1" applyAlignment="1">
      <alignment horizontal="left" vertical="center" indent="1"/>
    </xf>
    <xf numFmtId="0" fontId="0" fillId="0" borderId="4" xfId="0" applyFill="1" applyBorder="1" applyAlignment="1">
      <alignment horizontal="left" vertical="center" wrapText="1" indent="1"/>
    </xf>
    <xf numFmtId="0" fontId="0" fillId="5" borderId="4" xfId="0" applyFill="1" applyBorder="1" applyAlignment="1">
      <alignment horizontal="left" vertical="center" indent="1"/>
    </xf>
    <xf numFmtId="0" fontId="0" fillId="5" borderId="4" xfId="0" applyFill="1" applyBorder="1" applyAlignment="1">
      <alignment horizontal="left" vertical="center" wrapText="1" indent="1"/>
    </xf>
    <xf numFmtId="49" fontId="0" fillId="0" borderId="4" xfId="0" applyNumberFormat="1" applyFill="1" applyBorder="1" applyAlignment="1">
      <alignment horizontal="left" vertical="center" indent="1"/>
    </xf>
    <xf numFmtId="49" fontId="0" fillId="5" borderId="4" xfId="0" applyNumberFormat="1" applyFill="1" applyBorder="1" applyAlignment="1">
      <alignment horizontal="left" vertical="center" indent="1"/>
    </xf>
    <xf numFmtId="0" fontId="25" fillId="8" borderId="3" xfId="0" applyFont="1" applyFill="1" applyBorder="1" applyAlignment="1">
      <alignment horizontal="left" vertical="center" indent="1"/>
    </xf>
    <xf numFmtId="0" fontId="0" fillId="6" borderId="6" xfId="0" applyFont="1" applyFill="1" applyBorder="1" applyAlignment="1" applyProtection="1">
      <alignment horizontal="center" vertical="center"/>
      <protection locked="0"/>
    </xf>
    <xf numFmtId="49" fontId="0" fillId="0" borderId="4" xfId="0" quotePrefix="1" applyNumberFormat="1" applyFill="1" applyBorder="1" applyAlignment="1">
      <alignment horizontal="left" vertical="center" indent="1"/>
    </xf>
    <xf numFmtId="0" fontId="0" fillId="5" borderId="0" xfId="0" applyFill="1" applyAlignment="1">
      <alignment horizontal="center"/>
    </xf>
    <xf numFmtId="0" fontId="11"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0" borderId="0" xfId="1" applyFont="1" applyFill="1" applyBorder="1" applyAlignment="1">
      <alignment horizontal="center" vertical="center"/>
    </xf>
    <xf numFmtId="0" fontId="12" fillId="6" borderId="0" xfId="0" applyFont="1" applyFill="1" applyBorder="1" applyAlignment="1">
      <alignment horizontal="center" vertical="top" wrapText="1"/>
    </xf>
    <xf numFmtId="0" fontId="10" fillId="6" borderId="0" xfId="0" applyFont="1" applyFill="1" applyBorder="1" applyAlignment="1">
      <alignment horizontal="center" vertical="top" wrapText="1"/>
    </xf>
    <xf numFmtId="0" fontId="6" fillId="0" borderId="0" xfId="0" applyFont="1" applyFill="1" applyBorder="1" applyAlignment="1">
      <alignment horizontal="center" vertical="center"/>
    </xf>
    <xf numFmtId="0" fontId="6" fillId="6" borderId="0" xfId="0" applyFont="1" applyFill="1" applyAlignment="1">
      <alignment horizontal="center" vertical="center"/>
    </xf>
    <xf numFmtId="0" fontId="0" fillId="6" borderId="0" xfId="0" applyFill="1" applyBorder="1" applyAlignment="1">
      <alignment horizontal="left" vertical="top" wrapText="1"/>
    </xf>
    <xf numFmtId="0" fontId="6" fillId="6" borderId="0" xfId="0" applyFont="1" applyFill="1" applyBorder="1" applyAlignment="1">
      <alignment horizontal="left" vertical="center" wrapText="1"/>
    </xf>
    <xf numFmtId="0" fontId="1" fillId="0" borderId="6"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3" xfId="0" applyFont="1" applyFill="1" applyBorder="1" applyAlignment="1">
      <alignment horizontal="left" vertical="center" wrapText="1" indent="1"/>
    </xf>
    <xf numFmtId="0" fontId="0" fillId="0" borderId="4"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0" fillId="0" borderId="13"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27" fillId="9" borderId="10" xfId="0" applyFont="1" applyFill="1" applyBorder="1" applyAlignment="1">
      <alignment horizontal="left" vertical="top" wrapText="1"/>
    </xf>
    <xf numFmtId="49" fontId="0" fillId="0" borderId="22"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1" fillId="0" borderId="1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12" xfId="0" applyFont="1" applyBorder="1" applyAlignment="1">
      <alignment horizontal="left" vertical="center" wrapText="1" indent="1"/>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6" borderId="0" xfId="0" applyFill="1" applyBorder="1" applyAlignment="1">
      <alignment horizontal="center"/>
    </xf>
    <xf numFmtId="0" fontId="7" fillId="6" borderId="0" xfId="0" applyFont="1" applyFill="1" applyBorder="1" applyAlignment="1">
      <alignment horizontal="center"/>
    </xf>
    <xf numFmtId="0" fontId="27" fillId="10" borderId="21" xfId="0" applyFont="1" applyFill="1" applyBorder="1" applyAlignment="1">
      <alignment horizontal="left" vertical="top" wrapText="1"/>
    </xf>
    <xf numFmtId="0" fontId="27" fillId="10" borderId="21" xfId="0" applyFont="1" applyFill="1" applyBorder="1" applyAlignment="1">
      <alignment horizontal="left" vertical="top"/>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1" xfId="0" applyNumberFormat="1" applyBorder="1" applyAlignment="1">
      <alignment horizontal="center" vertical="center"/>
    </xf>
    <xf numFmtId="49" fontId="0" fillId="0" borderId="22" xfId="0" applyNumberFormat="1"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0" borderId="13" xfId="0" applyFont="1" applyFill="1" applyBorder="1" applyAlignment="1">
      <alignment horizontal="left" vertical="center" wrapText="1" indent="1"/>
    </xf>
    <xf numFmtId="0" fontId="0" fillId="6" borderId="0" xfId="0" applyFill="1" applyAlignment="1">
      <alignment horizontal="center"/>
    </xf>
    <xf numFmtId="0" fontId="17" fillId="11" borderId="0" xfId="0" applyFont="1" applyFill="1" applyBorder="1" applyAlignment="1">
      <alignment horizontal="center" vertical="center"/>
    </xf>
    <xf numFmtId="0" fontId="0" fillId="0" borderId="13" xfId="0" applyBorder="1" applyAlignment="1">
      <alignment horizontal="left" vertical="center" wrapText="1" indent="1"/>
    </xf>
    <xf numFmtId="0" fontId="0" fillId="0" borderId="4" xfId="0" applyBorder="1" applyAlignment="1">
      <alignment horizontal="left" vertical="center" wrapText="1" indent="1"/>
    </xf>
    <xf numFmtId="0" fontId="0" fillId="0" borderId="12" xfId="0" applyBorder="1" applyAlignment="1">
      <alignment horizontal="left" vertical="center" wrapText="1" indent="1"/>
    </xf>
    <xf numFmtId="49" fontId="0" fillId="0" borderId="23"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16" xfId="0" applyFont="1" applyBorder="1" applyAlignment="1">
      <alignment horizontal="left" vertical="center" wrapText="1" indent="1"/>
    </xf>
    <xf numFmtId="0" fontId="27" fillId="8" borderId="3" xfId="0" applyFont="1" applyFill="1" applyBorder="1" applyAlignment="1">
      <alignment horizontal="left" vertical="top" wrapText="1"/>
    </xf>
    <xf numFmtId="0" fontId="27" fillId="8" borderId="3" xfId="0" applyFont="1" applyFill="1" applyBorder="1" applyAlignment="1">
      <alignment horizontal="left" vertical="top"/>
    </xf>
    <xf numFmtId="49" fontId="0" fillId="0" borderId="8" xfId="0" applyNumberFormat="1" applyFont="1" applyBorder="1" applyAlignment="1">
      <alignment horizontal="center" vertical="center"/>
    </xf>
    <xf numFmtId="0" fontId="26" fillId="8" borderId="0" xfId="0" applyFont="1" applyFill="1" applyBorder="1" applyAlignment="1">
      <alignment horizontal="left" vertical="center" indent="9"/>
    </xf>
    <xf numFmtId="0" fontId="0" fillId="5" borderId="0" xfId="0" applyFont="1" applyFill="1" applyBorder="1" applyAlignment="1">
      <alignment horizontal="left" vertical="center" wrapText="1" indent="1"/>
    </xf>
    <xf numFmtId="0" fontId="14" fillId="5" borderId="0" xfId="0" applyFont="1" applyFill="1" applyBorder="1" applyAlignment="1">
      <alignment horizontal="left" vertical="center" wrapText="1" indent="1"/>
    </xf>
  </cellXfs>
  <cellStyles count="6">
    <cellStyle name="20 % - Akzent1" xfId="4" builtinId="30" customBuiltin="1"/>
    <cellStyle name="Link" xfId="5" builtinId="8"/>
    <cellStyle name="Standard" xfId="0" builtinId="0"/>
    <cellStyle name="Überschrift 1" xfId="1" builtinId="16" customBuiltin="1"/>
    <cellStyle name="Überschrift 2" xfId="2" builtinId="17" customBuiltin="1"/>
    <cellStyle name="Überschrift 3" xfId="3" builtinId="18" customBuiltin="1"/>
  </cellStyles>
  <dxfs count="30">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209549</xdr:colOff>
      <xdr:row>11</xdr:row>
      <xdr:rowOff>28740</xdr:rowOff>
    </xdr:from>
    <xdr:to>
      <xdr:col>7</xdr:col>
      <xdr:colOff>676274</xdr:colOff>
      <xdr:row>29</xdr:row>
      <xdr:rowOff>17318</xdr:rowOff>
    </xdr:to>
    <xdr:pic>
      <xdr:nvPicPr>
        <xdr:cNvPr id="2" name="Grafik 1">
          <a:extLst>
            <a:ext uri="{FF2B5EF4-FFF2-40B4-BE49-F238E27FC236}">
              <a16:creationId xmlns:a16="http://schemas.microsoft.com/office/drawing/2014/main" id="{BD687670-2AD9-4087-B7D9-F2353A9D1716}"/>
            </a:ext>
          </a:extLst>
        </xdr:cNvPr>
        <xdr:cNvPicPr>
          <a:picLocks noChangeAspect="1"/>
        </xdr:cNvPicPr>
      </xdr:nvPicPr>
      <xdr:blipFill>
        <a:blip xmlns:r="http://schemas.openxmlformats.org/officeDocument/2006/relationships" r:embed="rId1"/>
        <a:stretch>
          <a:fillRect/>
        </a:stretch>
      </xdr:blipFill>
      <xdr:spPr>
        <a:xfrm>
          <a:off x="971549" y="2124240"/>
          <a:ext cx="5038725" cy="3417578"/>
        </a:xfrm>
        <a:prstGeom prst="rect">
          <a:avLst/>
        </a:prstGeom>
      </xdr:spPr>
    </xdr:pic>
    <xdr:clientData/>
  </xdr:twoCellAnchor>
  <xdr:twoCellAnchor editAs="oneCell">
    <xdr:from>
      <xdr:col>5</xdr:col>
      <xdr:colOff>542925</xdr:colOff>
      <xdr:row>0</xdr:row>
      <xdr:rowOff>0</xdr:rowOff>
    </xdr:from>
    <xdr:to>
      <xdr:col>9</xdr:col>
      <xdr:colOff>666750</xdr:colOff>
      <xdr:row>3</xdr:row>
      <xdr:rowOff>145459</xdr:rowOff>
    </xdr:to>
    <xdr:pic>
      <xdr:nvPicPr>
        <xdr:cNvPr id="4" name="Grafik 3">
          <a:extLst>
            <a:ext uri="{FF2B5EF4-FFF2-40B4-BE49-F238E27FC236}">
              <a16:creationId xmlns:a16="http://schemas.microsoft.com/office/drawing/2014/main" id="{136C281C-BFC0-4506-BDCA-87182AF586B0}"/>
            </a:ext>
          </a:extLst>
        </xdr:cNvPr>
        <xdr:cNvPicPr>
          <a:picLocks noChangeAspect="1"/>
        </xdr:cNvPicPr>
      </xdr:nvPicPr>
      <xdr:blipFill>
        <a:blip xmlns:r="http://schemas.openxmlformats.org/officeDocument/2006/relationships" r:embed="rId2"/>
        <a:stretch>
          <a:fillRect/>
        </a:stretch>
      </xdr:blipFill>
      <xdr:spPr>
        <a:xfrm>
          <a:off x="4352925" y="0"/>
          <a:ext cx="3171825" cy="716959"/>
        </a:xfrm>
        <a:prstGeom prst="rect">
          <a:avLst/>
        </a:prstGeom>
      </xdr:spPr>
    </xdr:pic>
    <xdr:clientData/>
  </xdr:twoCellAnchor>
  <xdr:twoCellAnchor>
    <xdr:from>
      <xdr:col>0</xdr:col>
      <xdr:colOff>466724</xdr:colOff>
      <xdr:row>3</xdr:row>
      <xdr:rowOff>168275</xdr:rowOff>
    </xdr:from>
    <xdr:to>
      <xdr:col>8</xdr:col>
      <xdr:colOff>542925</xdr:colOff>
      <xdr:row>13</xdr:row>
      <xdr:rowOff>180975</xdr:rowOff>
    </xdr:to>
    <xdr:sp macro="" textlink="">
      <xdr:nvSpPr>
        <xdr:cNvPr id="7" name="Textfeld 6">
          <a:extLst>
            <a:ext uri="{FF2B5EF4-FFF2-40B4-BE49-F238E27FC236}">
              <a16:creationId xmlns:a16="http://schemas.microsoft.com/office/drawing/2014/main" id="{3DD5EDA5-9414-4E75-9515-F872BD62C02E}"/>
            </a:ext>
          </a:extLst>
        </xdr:cNvPr>
        <xdr:cNvSpPr txBox="1"/>
      </xdr:nvSpPr>
      <xdr:spPr>
        <a:xfrm>
          <a:off x="466724" y="739775"/>
          <a:ext cx="6172201" cy="191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000" b="1">
              <a:solidFill>
                <a:schemeClr val="dk1"/>
              </a:solidFill>
              <a:effectLst/>
              <a:latin typeface="+mn-lt"/>
              <a:ea typeface="+mn-ea"/>
              <a:cs typeface="+mn-cs"/>
            </a:rPr>
            <a:t>"IT-Sicherheit</a:t>
          </a:r>
          <a:r>
            <a:rPr lang="de-DE" sz="2000" b="1" baseline="0">
              <a:solidFill>
                <a:schemeClr val="dk1"/>
              </a:solidFill>
              <a:effectLst/>
              <a:latin typeface="+mn-lt"/>
              <a:ea typeface="+mn-ea"/>
              <a:cs typeface="+mn-cs"/>
            </a:rPr>
            <a:t> in der Trinkwasserversorgung in Bayern"</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00">
            <a:effectLst/>
          </a:endParaRPr>
        </a:p>
        <a:p>
          <a:pPr algn="ctr"/>
          <a:r>
            <a:rPr lang="de-DE" sz="2000" b="0">
              <a:solidFill>
                <a:sysClr val="windowText" lastClr="000000"/>
              </a:solidFill>
            </a:rPr>
            <a:t>- Checkliste zur Mindestabsicherung - </a:t>
          </a:r>
        </a:p>
      </xdr:txBody>
    </xdr:sp>
    <xdr:clientData/>
  </xdr:twoCellAnchor>
  <xdr:twoCellAnchor>
    <xdr:from>
      <xdr:col>2</xdr:col>
      <xdr:colOff>257175</xdr:colOff>
      <xdr:row>29</xdr:row>
      <xdr:rowOff>36194</xdr:rowOff>
    </xdr:from>
    <xdr:to>
      <xdr:col>6</xdr:col>
      <xdr:colOff>476250</xdr:colOff>
      <xdr:row>37</xdr:row>
      <xdr:rowOff>0</xdr:rowOff>
    </xdr:to>
    <xdr:sp macro="" textlink="">
      <xdr:nvSpPr>
        <xdr:cNvPr id="8" name="Textfeld 7">
          <a:extLst>
            <a:ext uri="{FF2B5EF4-FFF2-40B4-BE49-F238E27FC236}">
              <a16:creationId xmlns:a16="http://schemas.microsoft.com/office/drawing/2014/main" id="{43E507C4-5D55-4566-B214-5CF3D28D8709}"/>
            </a:ext>
          </a:extLst>
        </xdr:cNvPr>
        <xdr:cNvSpPr txBox="1"/>
      </xdr:nvSpPr>
      <xdr:spPr>
        <a:xfrm rot="10800000" flipH="1" flipV="1">
          <a:off x="1781175" y="5560694"/>
          <a:ext cx="3267075" cy="137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r>
            <a:rPr lang="de-DE" sz="1100"/>
            <a:t>Referat Beratung öffentlicher KRITIS-Betreiber</a:t>
          </a:r>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6153150</xdr:colOff>
      <xdr:row>0</xdr:row>
      <xdr:rowOff>9525</xdr:rowOff>
    </xdr:from>
    <xdr:to>
      <xdr:col>2</xdr:col>
      <xdr:colOff>990600</xdr:colOff>
      <xdr:row>0</xdr:row>
      <xdr:rowOff>730899</xdr:rowOff>
    </xdr:to>
    <xdr:pic>
      <xdr:nvPicPr>
        <xdr:cNvPr id="5" name="Grafik 4">
          <a:extLst>
            <a:ext uri="{FF2B5EF4-FFF2-40B4-BE49-F238E27FC236}">
              <a16:creationId xmlns:a16="http://schemas.microsoft.com/office/drawing/2014/main" id="{3A758ABC-8C5D-4934-B463-471504A0BCDB}"/>
            </a:ext>
          </a:extLst>
        </xdr:cNvPr>
        <xdr:cNvPicPr>
          <a:picLocks noChangeAspect="1"/>
        </xdr:cNvPicPr>
      </xdr:nvPicPr>
      <xdr:blipFill>
        <a:blip xmlns:r="http://schemas.openxmlformats.org/officeDocument/2006/relationships" r:embed="rId1"/>
        <a:stretch>
          <a:fillRect/>
        </a:stretch>
      </xdr:blipFill>
      <xdr:spPr>
        <a:xfrm>
          <a:off x="6372225" y="9525"/>
          <a:ext cx="3219450" cy="7277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5F5F-AE9A-49F7-86B0-5ADB2489722B}">
  <dimension ref="A1:J37"/>
  <sheetViews>
    <sheetView showGridLines="0" tabSelected="1" zoomScaleNormal="100" workbookViewId="0"/>
  </sheetViews>
  <sheetFormatPr baseColWidth="10" defaultColWidth="0" defaultRowHeight="15" zeroHeight="1" x14ac:dyDescent="0.25"/>
  <cols>
    <col min="1" max="9" width="11.42578125" style="40" customWidth="1"/>
    <col min="10" max="10" width="10.28515625" style="40" customWidth="1"/>
    <col min="11" max="16384" width="11.42578125" style="40" hidden="1"/>
  </cols>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row r="6" spans="1:10" x14ac:dyDescent="0.25">
      <c r="A6" s="5"/>
      <c r="B6" s="5"/>
      <c r="C6" s="5"/>
      <c r="D6" s="5"/>
      <c r="E6" s="5"/>
      <c r="F6" s="5"/>
      <c r="G6" s="5"/>
      <c r="H6" s="5"/>
      <c r="I6" s="5"/>
      <c r="J6" s="5"/>
    </row>
    <row r="7" spans="1:10" x14ac:dyDescent="0.25">
      <c r="A7" s="5"/>
      <c r="B7" s="5"/>
      <c r="C7" s="5"/>
      <c r="D7" s="5"/>
      <c r="E7" s="5"/>
      <c r="F7" s="5"/>
      <c r="G7" s="5"/>
      <c r="H7" s="5"/>
      <c r="I7" s="5"/>
      <c r="J7" s="5"/>
    </row>
    <row r="8" spans="1:10" x14ac:dyDescent="0.25">
      <c r="A8" s="5"/>
      <c r="B8" s="5"/>
      <c r="C8" s="5"/>
      <c r="D8" s="5"/>
      <c r="E8" s="5"/>
      <c r="F8" s="5"/>
      <c r="G8" s="5"/>
      <c r="H8" s="5"/>
      <c r="I8" s="5"/>
      <c r="J8" s="5"/>
    </row>
    <row r="9" spans="1:10" x14ac:dyDescent="0.25">
      <c r="A9" s="5"/>
      <c r="B9" s="5"/>
      <c r="C9" s="5"/>
      <c r="D9" s="5"/>
      <c r="E9" s="5"/>
      <c r="F9" s="5"/>
      <c r="G9" s="5"/>
      <c r="H9" s="5"/>
      <c r="I9" s="5"/>
      <c r="J9" s="5"/>
    </row>
    <row r="10" spans="1:10" x14ac:dyDescent="0.25">
      <c r="A10" s="5"/>
      <c r="B10" s="5"/>
      <c r="C10" s="5"/>
      <c r="D10" s="5"/>
      <c r="E10" s="5"/>
      <c r="F10" s="5"/>
      <c r="G10" s="5"/>
      <c r="H10" s="5"/>
      <c r="I10" s="5"/>
      <c r="J10" s="5"/>
    </row>
    <row r="11" spans="1:10" x14ac:dyDescent="0.25">
      <c r="A11" s="5"/>
      <c r="B11" s="5"/>
      <c r="C11" s="5"/>
      <c r="D11" s="5"/>
      <c r="E11" s="5"/>
      <c r="F11" s="5"/>
      <c r="G11" s="5"/>
      <c r="H11" s="5"/>
      <c r="I11" s="5"/>
      <c r="J11" s="5"/>
    </row>
    <row r="12" spans="1:10" x14ac:dyDescent="0.25">
      <c r="A12" s="5"/>
      <c r="B12" s="5"/>
      <c r="C12" s="5"/>
      <c r="D12" s="5"/>
      <c r="E12" s="5"/>
      <c r="F12" s="5"/>
      <c r="G12" s="5"/>
      <c r="H12" s="5"/>
      <c r="I12" s="5"/>
      <c r="J12" s="5"/>
    </row>
    <row r="13" spans="1:10" x14ac:dyDescent="0.25">
      <c r="A13" s="5"/>
      <c r="B13" s="5"/>
      <c r="C13" s="5"/>
      <c r="D13" s="5"/>
      <c r="E13" s="5"/>
      <c r="F13" s="5"/>
      <c r="G13" s="5"/>
      <c r="H13" s="5"/>
      <c r="I13" s="5"/>
      <c r="J13" s="5"/>
    </row>
    <row r="14" spans="1:10" x14ac:dyDescent="0.25">
      <c r="A14" s="5"/>
      <c r="B14" s="5"/>
      <c r="C14" s="5"/>
      <c r="D14" s="5"/>
      <c r="E14" s="5"/>
      <c r="F14" s="5"/>
      <c r="G14" s="5"/>
      <c r="H14" s="5"/>
      <c r="I14" s="5"/>
      <c r="J14" s="5"/>
    </row>
    <row r="15" spans="1:10" x14ac:dyDescent="0.25">
      <c r="A15" s="5"/>
      <c r="B15" s="5"/>
      <c r="C15" s="5"/>
      <c r="D15" s="5"/>
      <c r="E15" s="5"/>
      <c r="F15" s="5"/>
      <c r="G15" s="5"/>
      <c r="H15" s="5"/>
      <c r="I15" s="5"/>
      <c r="J15" s="5"/>
    </row>
    <row r="16" spans="1:10" x14ac:dyDescent="0.25">
      <c r="A16" s="5"/>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row r="29" spans="1:10" x14ac:dyDescent="0.25">
      <c r="A29" s="5"/>
      <c r="B29" s="5"/>
      <c r="C29" s="5"/>
      <c r="D29" s="5"/>
      <c r="E29" s="5"/>
      <c r="F29" s="5"/>
      <c r="G29" s="5"/>
      <c r="H29" s="5"/>
      <c r="I29" s="5"/>
      <c r="J29" s="5"/>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ht="6" customHeight="1" x14ac:dyDescent="0.25">
      <c r="A37" s="39"/>
      <c r="B37" s="39"/>
      <c r="C37" s="39"/>
      <c r="D37" s="39"/>
      <c r="E37" s="39"/>
      <c r="F37" s="39"/>
      <c r="G37" s="39"/>
      <c r="H37" s="39"/>
      <c r="I37" s="39"/>
      <c r="J37" s="39"/>
    </row>
  </sheetData>
  <sheetProtection algorithmName="SHA-512" hashValue="vFT+pyiy1qM73uyyNhWKqSQAvaS/OrPShAy/4+wsY3UhG2iSYDKg+pWE4dpYEM8ZGE7BeIkQUeQ5gwCAQhuQsQ==" saltValue="QQVQj+C78ZQ3j7E73OQv+g=="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DB1F-1673-46FB-BC8D-6D80A4EFA0D7}">
  <dimension ref="A1:XFC14"/>
  <sheetViews>
    <sheetView showGridLines="0" zoomScaleNormal="100" workbookViewId="0">
      <selection activeCell="A14" sqref="A14"/>
    </sheetView>
  </sheetViews>
  <sheetFormatPr baseColWidth="10" defaultColWidth="0" defaultRowHeight="15" zeroHeight="1" x14ac:dyDescent="0.25"/>
  <cols>
    <col min="1" max="1" width="1.85546875" customWidth="1"/>
    <col min="2" max="2" width="125.7109375" customWidth="1"/>
    <col min="3" max="3" width="17.42578125" style="5" customWidth="1"/>
    <col min="4" max="4" width="2.7109375" hidden="1"/>
    <col min="5" max="16371" width="11.42578125" hidden="1"/>
    <col min="16372" max="16372" width="2.42578125" hidden="1"/>
    <col min="16373" max="16373" width="11.42578125" hidden="1"/>
    <col min="16374" max="16374" width="2.42578125" hidden="1"/>
    <col min="16375" max="16375" width="11.42578125" hidden="1"/>
    <col min="16376" max="16378" width="2.42578125" hidden="1"/>
    <col min="16379" max="16379" width="11.42578125" hidden="1"/>
    <col min="16380" max="16380" width="2.42578125" hidden="1"/>
    <col min="16381" max="16381" width="11.42578125" hidden="1"/>
    <col min="16382" max="16383" width="2.42578125" hidden="1"/>
    <col min="16384" max="16384" width="2.7109375" hidden="1"/>
  </cols>
  <sheetData>
    <row r="1" spans="2:2" ht="75.75" customHeight="1" x14ac:dyDescent="0.25"/>
    <row r="2" spans="2:2" ht="18.75" x14ac:dyDescent="0.25">
      <c r="B2" s="64" t="s">
        <v>142</v>
      </c>
    </row>
    <row r="3" spans="2:2" ht="169.5" customHeight="1" x14ac:dyDescent="0.25">
      <c r="B3" s="53" t="s">
        <v>229</v>
      </c>
    </row>
    <row r="4" spans="2:2" ht="18.75" x14ac:dyDescent="0.25">
      <c r="B4" s="65" t="s">
        <v>144</v>
      </c>
    </row>
    <row r="5" spans="2:2" ht="20.45" customHeight="1" x14ac:dyDescent="0.25">
      <c r="B5" s="22" t="s">
        <v>143</v>
      </c>
    </row>
    <row r="6" spans="2:2" ht="18.75" x14ac:dyDescent="0.25">
      <c r="B6" s="65" t="s">
        <v>145</v>
      </c>
    </row>
    <row r="7" spans="2:2" ht="38.450000000000003" customHeight="1" x14ac:dyDescent="0.25">
      <c r="B7" s="62" t="s">
        <v>222</v>
      </c>
    </row>
    <row r="8" spans="2:2" ht="18.75" x14ac:dyDescent="0.25">
      <c r="B8" s="64" t="s">
        <v>221</v>
      </c>
    </row>
    <row r="9" spans="2:2" ht="35.450000000000003" customHeight="1" x14ac:dyDescent="0.25">
      <c r="B9" s="63" t="s">
        <v>223</v>
      </c>
    </row>
    <row r="10" spans="2:2" ht="18.75" x14ac:dyDescent="0.25">
      <c r="B10" s="64" t="s">
        <v>161</v>
      </c>
    </row>
    <row r="11" spans="2:2" ht="122.1" customHeight="1" x14ac:dyDescent="0.25">
      <c r="B11" s="54" t="s">
        <v>164</v>
      </c>
    </row>
    <row r="12" spans="2:2" ht="18.75" x14ac:dyDescent="0.25">
      <c r="B12" s="64" t="s">
        <v>248</v>
      </c>
    </row>
    <row r="13" spans="2:2" ht="30" x14ac:dyDescent="0.25">
      <c r="B13" s="63" t="s">
        <v>249</v>
      </c>
    </row>
    <row r="14" spans="2:2" x14ac:dyDescent="0.25"/>
  </sheetData>
  <sheetProtection algorithmName="SHA-512" hashValue="zmrEaGesrSx7TquQNK3CTN87WLmbj+Fe+xTsXfvL9O2VeV0Y06j9ygb7RHnIRChle4GIdNC0d+YWJcn8p8+/Hg==" saltValue="zpG4+A5WEqMmeka9FUYQew==" spinCount="100000" sheet="1" objects="1" scenario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81C9-98C3-472C-9685-2F8CD2E4E125}">
  <dimension ref="A1:Z29"/>
  <sheetViews>
    <sheetView showGridLines="0" zoomScaleNormal="100" workbookViewId="0"/>
  </sheetViews>
  <sheetFormatPr baseColWidth="10" defaultColWidth="0" defaultRowHeight="15" customHeight="1" zeroHeight="1" x14ac:dyDescent="0.25"/>
  <cols>
    <col min="1" max="4" width="1.7109375" customWidth="1"/>
    <col min="5" max="5" width="3.85546875" customWidth="1"/>
    <col min="6" max="7" width="1.7109375" customWidth="1"/>
    <col min="8" max="8" width="82" customWidth="1"/>
    <col min="9" max="9" width="1.7109375" customWidth="1"/>
    <col min="10" max="10" width="2" customWidth="1"/>
    <col min="11" max="11" width="1.7109375" customWidth="1"/>
    <col min="12" max="12" width="4" customWidth="1"/>
    <col min="13" max="13" width="29.7109375" customWidth="1"/>
    <col min="14" max="14" width="1.7109375" customWidth="1"/>
    <col min="15" max="24" width="11.42578125" hidden="1" customWidth="1"/>
    <col min="25" max="26" width="0" hidden="1" customWidth="1"/>
    <col min="27" max="16384" width="11.42578125" hidden="1"/>
  </cols>
  <sheetData>
    <row r="1" spans="2:13" ht="9.9499999999999993" customHeight="1" x14ac:dyDescent="0.25"/>
    <row r="2" spans="2:13" ht="9.9499999999999993" customHeight="1" x14ac:dyDescent="0.25">
      <c r="B2" s="164"/>
      <c r="C2" s="164"/>
      <c r="D2" s="164"/>
      <c r="E2" s="164"/>
      <c r="F2" s="164"/>
      <c r="G2" s="164"/>
      <c r="H2" s="164"/>
      <c r="I2" s="164"/>
      <c r="J2" s="164"/>
      <c r="L2" s="5"/>
      <c r="M2" s="5"/>
    </row>
    <row r="3" spans="2:13" ht="84" customHeight="1" x14ac:dyDescent="0.25">
      <c r="B3" s="32"/>
      <c r="C3" s="10"/>
      <c r="D3" s="165" t="s">
        <v>152</v>
      </c>
      <c r="E3" s="166"/>
      <c r="F3" s="166"/>
      <c r="G3" s="166"/>
      <c r="H3" s="166"/>
      <c r="I3" s="166"/>
      <c r="J3" s="46"/>
    </row>
    <row r="4" spans="2:13" ht="18" customHeight="1" x14ac:dyDescent="0.25">
      <c r="B4" s="32"/>
      <c r="C4" s="10"/>
      <c r="D4" s="10"/>
      <c r="E4" s="168"/>
      <c r="F4" s="168"/>
      <c r="G4" s="168"/>
      <c r="H4" s="169"/>
      <c r="I4" s="38"/>
      <c r="J4" s="47"/>
    </row>
    <row r="5" spans="2:13" ht="35.25" customHeight="1" x14ac:dyDescent="0.25">
      <c r="B5" s="42"/>
      <c r="C5" s="43"/>
      <c r="D5" s="170"/>
      <c r="E5" s="170"/>
      <c r="F5" s="170"/>
      <c r="G5" s="36"/>
      <c r="H5" s="24" t="s">
        <v>62</v>
      </c>
      <c r="I5" s="37"/>
      <c r="J5" s="41"/>
      <c r="L5" s="167"/>
      <c r="M5" s="167"/>
    </row>
    <row r="6" spans="2:13" ht="9.9499999999999993" customHeight="1" x14ac:dyDescent="0.25">
      <c r="B6" s="33"/>
      <c r="C6" s="36"/>
      <c r="D6" s="36"/>
      <c r="E6" s="36"/>
      <c r="F6" s="36"/>
      <c r="G6" s="36"/>
      <c r="H6" s="37"/>
      <c r="I6" s="37"/>
      <c r="J6" s="24"/>
      <c r="L6" s="48" t="s">
        <v>147</v>
      </c>
      <c r="M6" s="44"/>
    </row>
    <row r="7" spans="2:13" ht="24.95" customHeight="1" x14ac:dyDescent="0.25">
      <c r="B7" s="32"/>
      <c r="C7" s="43"/>
      <c r="D7" s="171" t="s">
        <v>133</v>
      </c>
      <c r="E7" s="171"/>
      <c r="F7" s="171"/>
      <c r="G7" s="66"/>
      <c r="H7" s="67" t="s">
        <v>45</v>
      </c>
      <c r="I7" s="34"/>
      <c r="J7" s="14"/>
      <c r="L7" s="173" t="s">
        <v>154</v>
      </c>
      <c r="M7" s="173"/>
    </row>
    <row r="8" spans="2:13" ht="20.100000000000001" customHeight="1" x14ac:dyDescent="0.25">
      <c r="B8" s="32"/>
      <c r="C8" s="10"/>
      <c r="D8" s="10"/>
      <c r="E8" s="30"/>
      <c r="F8" s="31"/>
      <c r="G8" s="28"/>
      <c r="H8" s="49" t="s">
        <v>100</v>
      </c>
      <c r="I8" s="29"/>
      <c r="J8" s="15"/>
      <c r="L8" s="172" t="s">
        <v>153</v>
      </c>
      <c r="M8" s="172"/>
    </row>
    <row r="9" spans="2:13" ht="24.95" customHeight="1" x14ac:dyDescent="0.25">
      <c r="B9" s="32"/>
      <c r="C9" s="10"/>
      <c r="D9" s="10"/>
      <c r="E9" s="26"/>
      <c r="F9" s="26"/>
      <c r="G9" s="28"/>
      <c r="H9" s="68" t="s">
        <v>46</v>
      </c>
      <c r="I9" s="34"/>
      <c r="J9" s="14"/>
      <c r="L9" s="172"/>
      <c r="M9" s="172"/>
    </row>
    <row r="10" spans="2:13" ht="20.100000000000001" customHeight="1" x14ac:dyDescent="0.25">
      <c r="B10" s="32"/>
      <c r="C10" s="10"/>
      <c r="D10" s="10"/>
      <c r="E10" s="17"/>
      <c r="F10" s="11"/>
      <c r="G10" s="28"/>
      <c r="H10" s="50" t="s">
        <v>47</v>
      </c>
      <c r="I10" s="35"/>
      <c r="J10" s="16"/>
      <c r="L10" s="172"/>
      <c r="M10" s="172"/>
    </row>
    <row r="11" spans="2:13" ht="20.100000000000001" customHeight="1" x14ac:dyDescent="0.25">
      <c r="B11" s="32"/>
      <c r="C11" s="10"/>
      <c r="D11" s="10"/>
      <c r="E11" s="17"/>
      <c r="F11" s="11"/>
      <c r="G11" s="28"/>
      <c r="H11" s="50" t="s">
        <v>48</v>
      </c>
      <c r="I11" s="35"/>
      <c r="J11" s="16"/>
      <c r="L11" s="172"/>
      <c r="M11" s="172"/>
    </row>
    <row r="12" spans="2:13" ht="20.100000000000001" customHeight="1" x14ac:dyDescent="0.25">
      <c r="B12" s="32"/>
      <c r="C12" s="10"/>
      <c r="D12" s="10"/>
      <c r="E12" s="17"/>
      <c r="F12" s="11"/>
      <c r="G12" s="28"/>
      <c r="H12" s="50" t="s">
        <v>49</v>
      </c>
      <c r="I12" s="35"/>
      <c r="J12" s="16"/>
      <c r="L12" s="172"/>
      <c r="M12" s="172"/>
    </row>
    <row r="13" spans="2:13" ht="20.100000000000001" customHeight="1" x14ac:dyDescent="0.25">
      <c r="B13" s="32"/>
      <c r="C13" s="10"/>
      <c r="D13" s="10"/>
      <c r="E13" s="17"/>
      <c r="F13" s="11"/>
      <c r="G13" s="28"/>
      <c r="H13" s="50" t="s">
        <v>185</v>
      </c>
      <c r="I13" s="35"/>
      <c r="J13" s="16"/>
      <c r="L13" s="172"/>
      <c r="M13" s="172"/>
    </row>
    <row r="14" spans="2:13" ht="20.100000000000001" customHeight="1" x14ac:dyDescent="0.25">
      <c r="B14" s="32"/>
      <c r="C14" s="10"/>
      <c r="D14" s="10"/>
      <c r="E14" s="17"/>
      <c r="F14" s="11"/>
      <c r="G14" s="28"/>
      <c r="H14" s="50" t="s">
        <v>184</v>
      </c>
      <c r="I14" s="35"/>
      <c r="J14" s="16"/>
      <c r="L14" s="172"/>
      <c r="M14" s="172"/>
    </row>
    <row r="15" spans="2:13" ht="20.100000000000001" customHeight="1" x14ac:dyDescent="0.25">
      <c r="B15" s="32"/>
      <c r="C15" s="10"/>
      <c r="D15" s="10"/>
      <c r="E15" s="17"/>
      <c r="F15" s="11"/>
      <c r="G15" s="28"/>
      <c r="H15" s="50" t="s">
        <v>183</v>
      </c>
      <c r="I15" s="35"/>
      <c r="J15" s="16"/>
      <c r="L15" s="172"/>
      <c r="M15" s="172"/>
    </row>
    <row r="16" spans="2:13" ht="20.100000000000001" customHeight="1" x14ac:dyDescent="0.25">
      <c r="B16" s="32"/>
      <c r="C16" s="10"/>
      <c r="D16" s="10"/>
      <c r="E16" s="17"/>
      <c r="F16" s="11"/>
      <c r="G16" s="28"/>
      <c r="H16" s="50" t="s">
        <v>182</v>
      </c>
      <c r="I16" s="35"/>
      <c r="J16" s="16"/>
      <c r="L16" s="172"/>
      <c r="M16" s="172"/>
    </row>
    <row r="17" spans="2:13" ht="20.100000000000001" customHeight="1" x14ac:dyDescent="0.25">
      <c r="B17" s="32"/>
      <c r="C17" s="10"/>
      <c r="D17" s="10"/>
      <c r="E17" s="17"/>
      <c r="F17" s="11"/>
      <c r="G17" s="28"/>
      <c r="H17" s="50" t="s">
        <v>181</v>
      </c>
      <c r="I17" s="35"/>
      <c r="J17" s="16"/>
      <c r="L17" s="172"/>
      <c r="M17" s="172"/>
    </row>
    <row r="18" spans="2:13" ht="20.100000000000001" customHeight="1" x14ac:dyDescent="0.25">
      <c r="B18" s="32"/>
      <c r="C18" s="10"/>
      <c r="D18" s="10"/>
      <c r="E18" s="17"/>
      <c r="F18" s="11"/>
      <c r="G18" s="28"/>
      <c r="H18" s="50" t="s">
        <v>180</v>
      </c>
      <c r="I18" s="35"/>
      <c r="J18" s="16"/>
      <c r="L18" s="172"/>
      <c r="M18" s="172"/>
    </row>
    <row r="19" spans="2:13" ht="20.100000000000001" customHeight="1" x14ac:dyDescent="0.25">
      <c r="B19" s="32"/>
      <c r="C19" s="10"/>
      <c r="D19" s="10"/>
      <c r="E19" s="17"/>
      <c r="F19" s="11"/>
      <c r="G19" s="28"/>
      <c r="H19" s="50" t="s">
        <v>179</v>
      </c>
      <c r="I19" s="35"/>
      <c r="J19" s="16"/>
      <c r="L19" s="172"/>
      <c r="M19" s="172"/>
    </row>
    <row r="20" spans="2:13" ht="20.100000000000001" customHeight="1" x14ac:dyDescent="0.25">
      <c r="B20" s="32"/>
      <c r="C20" s="10"/>
      <c r="D20" s="10"/>
      <c r="E20" s="17"/>
      <c r="F20" s="11"/>
      <c r="G20" s="28"/>
      <c r="H20" s="50" t="s">
        <v>178</v>
      </c>
      <c r="I20" s="35"/>
      <c r="J20" s="16"/>
      <c r="L20" s="172"/>
      <c r="M20" s="172"/>
    </row>
    <row r="21" spans="2:13" ht="24.95" customHeight="1" x14ac:dyDescent="0.25">
      <c r="B21" s="32"/>
      <c r="C21" s="10"/>
      <c r="D21" s="10"/>
      <c r="E21" s="26"/>
      <c r="F21" s="26"/>
      <c r="G21" s="28"/>
      <c r="H21" s="69" t="s">
        <v>50</v>
      </c>
      <c r="I21" s="34"/>
      <c r="J21" s="14"/>
      <c r="L21" s="172"/>
      <c r="M21" s="172"/>
    </row>
    <row r="22" spans="2:13" ht="20.100000000000001" customHeight="1" x14ac:dyDescent="0.25">
      <c r="B22" s="32"/>
      <c r="C22" s="10"/>
      <c r="D22" s="10"/>
      <c r="E22" s="18"/>
      <c r="F22" s="13"/>
      <c r="G22" s="28"/>
      <c r="H22" s="50" t="s">
        <v>51</v>
      </c>
      <c r="I22" s="35"/>
      <c r="J22" s="16"/>
      <c r="L22" s="19"/>
      <c r="M22" s="45" t="s">
        <v>110</v>
      </c>
    </row>
    <row r="23" spans="2:13" ht="20.100000000000001" customHeight="1" x14ac:dyDescent="0.25">
      <c r="B23" s="32"/>
      <c r="C23" s="10"/>
      <c r="D23" s="10"/>
      <c r="E23" s="17"/>
      <c r="F23" s="11"/>
      <c r="G23" s="28"/>
      <c r="H23" s="50" t="s">
        <v>52</v>
      </c>
      <c r="I23" s="35"/>
      <c r="J23" s="16"/>
      <c r="L23" s="21"/>
      <c r="M23" s="45" t="s">
        <v>111</v>
      </c>
    </row>
    <row r="24" spans="2:13" ht="20.100000000000001" customHeight="1" x14ac:dyDescent="0.25">
      <c r="B24" s="32"/>
      <c r="C24" s="10"/>
      <c r="D24" s="10"/>
      <c r="E24" s="17"/>
      <c r="F24" s="11"/>
      <c r="G24" s="28"/>
      <c r="H24" s="50" t="s">
        <v>53</v>
      </c>
      <c r="I24" s="35"/>
      <c r="J24" s="16"/>
      <c r="L24" s="20"/>
      <c r="M24" s="45" t="s">
        <v>114</v>
      </c>
    </row>
    <row r="25" spans="2:13" ht="8.25" customHeight="1" x14ac:dyDescent="0.25">
      <c r="B25" s="23"/>
      <c r="C25" s="25"/>
      <c r="D25" s="25"/>
      <c r="E25" s="12"/>
      <c r="F25" s="12"/>
      <c r="G25" s="28"/>
      <c r="H25" s="27"/>
      <c r="I25" s="35"/>
      <c r="J25" s="16"/>
    </row>
    <row r="26" spans="2:13" ht="9.9499999999999993" customHeight="1" x14ac:dyDescent="0.25">
      <c r="B26" s="164"/>
      <c r="C26" s="164"/>
      <c r="D26" s="164"/>
      <c r="E26" s="164"/>
      <c r="F26" s="164"/>
      <c r="G26" s="164"/>
      <c r="H26" s="164"/>
      <c r="I26" s="164"/>
      <c r="J26" s="164"/>
      <c r="L26" s="5"/>
      <c r="M26" s="5"/>
    </row>
    <row r="27" spans="2:13" ht="9.9499999999999993" customHeight="1" x14ac:dyDescent="0.25"/>
    <row r="28" spans="2:13" hidden="1" x14ac:dyDescent="0.25"/>
    <row r="29" spans="2:13" hidden="1" x14ac:dyDescent="0.25"/>
  </sheetData>
  <sheetProtection algorithmName="SHA-512" hashValue="azvBYqWTa7uuFdGDpg4nCMXCk5h66B5x5tgDXvYXH9hTKY7aI/DOvFtz1GX6QDxpAn4oUFMVeqAgpT/1dzpuSw==" saltValue="7UbnPmLfTvqNeJQ66/Wu/Q==" spinCount="100000" sheet="1" objects="1" scenarios="1"/>
  <mergeCells count="9">
    <mergeCell ref="B26:J26"/>
    <mergeCell ref="D3:I3"/>
    <mergeCell ref="L5:M5"/>
    <mergeCell ref="B2:J2"/>
    <mergeCell ref="E4:H4"/>
    <mergeCell ref="D5:F5"/>
    <mergeCell ref="D7:F7"/>
    <mergeCell ref="L8:M21"/>
    <mergeCell ref="L7:M7"/>
  </mergeCells>
  <hyperlinks>
    <hyperlink ref="H10" location="Checkliste!C12:G12" display="2.1 Netztrennung des Leittechniknetzes" xr:uid="{91E6CC80-AB90-4284-B1EC-0D9E5436F1D5}"/>
    <hyperlink ref="H11" location="Checkliste!C16:G16" display="2.2 Fernzugänge für eigene Mitarbeiter" xr:uid="{E1469330-07D9-4C50-A70D-6882BFDC43F2}"/>
    <hyperlink ref="H12" location="Checkliste!C19:G19" display="2.3 Fernwartung durch externe Dienstleister" xr:uid="{5A5BE7F8-6B89-4C1A-B853-ADAC16D52D95}"/>
    <hyperlink ref="H13" location="Checkliste!C25:G25" display="2.4 Schutz vor physischen Schäden" xr:uid="{9E3161EF-9573-4064-A24D-AC518470498A}"/>
    <hyperlink ref="H14" location="Checkliste!C32:G32" display="2.5 Datensicherung" xr:uid="{E3C747E0-2585-4FFC-B5FC-79DB265E2857}"/>
    <hyperlink ref="H15" location="Checkliste!C33:G33" display="2.6 Systemverfügbarkeit" xr:uid="{34077A93-4A1A-4D83-9CAC-877B65880979}"/>
    <hyperlink ref="H16" location="Checkliste!C36:G36" display="2.7 Autorisierung der Zugriffe" xr:uid="{A377A27B-2283-4170-BC1F-4D1AABD1CC0F}"/>
    <hyperlink ref="H17" location="Checkliste!C43:G43" display="2.8 Lokaler Manipulationsschutz" xr:uid="{B045CF1B-B9C8-415C-A3A2-612EE57596A4}"/>
    <hyperlink ref="H18" location="Checkliste!C44:G44" display="2.9 Koordinierte und geprüfte Konfigurations- und Update-Prozeduren" xr:uid="{2EB8B637-E24B-48FE-97E5-D9E0E28273C7}"/>
    <hyperlink ref="H19" location="Checkliste!C46:G46" display="2.10 Regelmäßige Systemüberprüfungen" xr:uid="{507F5D9C-CCE0-4016-A7ED-2750EB71699E}"/>
    <hyperlink ref="H22" location="Checkliste!C52:G52" display="3.1 Organisation / ISMS" xr:uid="{FAD5D6EB-BBDE-4635-A931-3530F3F91525}"/>
    <hyperlink ref="H23" location="Checkliste!C58:G58" display="3.2 Vorgehen bei einem Verdacht auf einen IT-Sicherheitsvorfall" xr:uid="{726D6C8A-0217-4264-AB63-302DD3C692C1}"/>
    <hyperlink ref="H24" location="Checkliste!C61:G61" display="3.3 Personelle Maßnahmen" xr:uid="{3FC77399-4BB4-45FA-9FCC-90CADBB55533}"/>
    <hyperlink ref="H8" location="Checkliste!C5:G5" display="1.1 Dokumentation" xr:uid="{9E9A94D4-BDB7-45B0-90E1-4485B59DED87}"/>
    <hyperlink ref="H21" location="Checkliste!C44:D44" display="3. Organisatorische und personelle Maßnahmen" xr:uid="{E6BB23C7-0453-4207-A1ED-DBEFFEBFA0FB}"/>
    <hyperlink ref="H9" location="Checkliste!C11:D11" display="2. Technische Vorgehensweise" xr:uid="{97410DA3-D2C4-4828-98BA-0C4642994836}"/>
    <hyperlink ref="H7" location="Checkliste!C4:D4" display="1. Dokumentation" xr:uid="{EED6059F-E086-4B78-B884-AD4CCC549942}"/>
    <hyperlink ref="H20" location="Checkliste!C48:G48" display="2.10 Regelmäßige Systemüberprüfungen" xr:uid="{F0A86153-E313-4F22-9702-420565FAB31F}"/>
  </hyperlink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9" id="{4877BC2C-066B-4F5B-B035-0A9CE542021C}">
            <xm:f>_Auswertung!$C$2="KO"</xm:f>
            <x14:dxf>
              <fill>
                <patternFill>
                  <bgColor theme="7" tint="0.59996337778862885"/>
                </patternFill>
              </fill>
            </x14:dxf>
          </x14:cfRule>
          <x14:cfRule type="expression" priority="30" id="{9040CC04-DBBA-4594-88F4-D35EB5CE51EF}">
            <xm:f>_Auswertung!$C$2="OK"</xm:f>
            <x14:dxf>
              <fill>
                <patternFill>
                  <bgColor theme="9" tint="0.59996337778862885"/>
                </patternFill>
              </fill>
            </x14:dxf>
          </x14:cfRule>
          <xm:sqref>E8</xm:sqref>
        </x14:conditionalFormatting>
        <x14:conditionalFormatting xmlns:xm="http://schemas.microsoft.com/office/excel/2006/main">
          <x14:cfRule type="expression" priority="25" id="{094951C2-3307-4CC5-B9C9-6EB0F8CFD5F3}">
            <xm:f>_Auswertung!$C$3="KO"</xm:f>
            <x14:dxf>
              <fill>
                <patternFill>
                  <bgColor theme="7" tint="0.59996337778862885"/>
                </patternFill>
              </fill>
            </x14:dxf>
          </x14:cfRule>
          <x14:cfRule type="expression" priority="26" id="{98CBDED2-B540-4E70-91FD-B0ADF8591815}">
            <xm:f>_Auswertung!$C$3="OK"</xm:f>
            <x14:dxf>
              <fill>
                <patternFill>
                  <bgColor theme="9" tint="0.59996337778862885"/>
                </patternFill>
              </fill>
            </x14:dxf>
          </x14:cfRule>
          <xm:sqref>E10</xm:sqref>
        </x14:conditionalFormatting>
        <x14:conditionalFormatting xmlns:xm="http://schemas.microsoft.com/office/excel/2006/main">
          <x14:cfRule type="expression" priority="3" id="{32940A85-AB77-4B20-B407-DF41EA212567}">
            <xm:f>_Auswertung!$C$16="KO"</xm:f>
            <x14:dxf>
              <fill>
                <patternFill>
                  <bgColor theme="7" tint="0.59996337778862885"/>
                </patternFill>
              </fill>
            </x14:dxf>
          </x14:cfRule>
          <x14:cfRule type="expression" priority="4" id="{F4CA2336-D476-4830-B8A4-A01F9937C3C2}">
            <xm:f>_Auswertung!$C$16="OK"</xm:f>
            <x14:dxf>
              <fill>
                <patternFill>
                  <bgColor theme="9" tint="0.59996337778862885"/>
                </patternFill>
              </fill>
            </x14:dxf>
          </x14:cfRule>
          <xm:sqref>E24</xm:sqref>
        </x14:conditionalFormatting>
        <x14:conditionalFormatting xmlns:xm="http://schemas.microsoft.com/office/excel/2006/main">
          <x14:cfRule type="expression" priority="5" id="{B29B1FE9-3360-45CA-AA53-9AC760432454}">
            <xm:f>_Auswertung!$C$15="KO"</xm:f>
            <x14:dxf>
              <fill>
                <patternFill>
                  <bgColor theme="7" tint="0.59996337778862885"/>
                </patternFill>
              </fill>
            </x14:dxf>
          </x14:cfRule>
          <x14:cfRule type="expression" priority="6" id="{BA613C90-3DBA-4471-A799-BE6225ED3148}">
            <xm:f>_Auswertung!$C$15="OK"</xm:f>
            <x14:dxf>
              <fill>
                <patternFill>
                  <bgColor theme="9" tint="0.59996337778862885"/>
                </patternFill>
              </fill>
            </x14:dxf>
          </x14:cfRule>
          <xm:sqref>E23</xm:sqref>
        </x14:conditionalFormatting>
        <x14:conditionalFormatting xmlns:xm="http://schemas.microsoft.com/office/excel/2006/main">
          <x14:cfRule type="expression" priority="7" id="{E9DE2845-72A7-409B-A49A-942D75DE349D}">
            <xm:f>_Auswertung!$C$14="KO"</xm:f>
            <x14:dxf>
              <fill>
                <patternFill>
                  <bgColor theme="7" tint="0.59996337778862885"/>
                </patternFill>
              </fill>
            </x14:dxf>
          </x14:cfRule>
          <x14:cfRule type="expression" priority="8" id="{183D66CA-B692-4D90-B046-EEF1E52256AF}">
            <xm:f>_Auswertung!$C$14="OK"</xm:f>
            <x14:dxf>
              <fill>
                <patternFill>
                  <bgColor theme="9" tint="0.59996337778862885"/>
                </patternFill>
              </fill>
            </x14:dxf>
          </x14:cfRule>
          <xm:sqref>E22</xm:sqref>
        </x14:conditionalFormatting>
        <x14:conditionalFormatting xmlns:xm="http://schemas.microsoft.com/office/excel/2006/main">
          <x14:cfRule type="expression" priority="11" id="{0FBB78AB-7E06-4543-8A8F-73D34DA00192}">
            <xm:f>_Auswertung!$C$11="KO"</xm:f>
            <x14:dxf>
              <fill>
                <patternFill>
                  <bgColor theme="7" tint="0.59996337778862885"/>
                </patternFill>
              </fill>
            </x14:dxf>
          </x14:cfRule>
          <x14:cfRule type="expression" priority="12" id="{DF75E96A-C2CF-4C64-B669-04C495424459}">
            <xm:f>_Auswertung!$C$11="OK"</xm:f>
            <x14:dxf>
              <fill>
                <patternFill>
                  <bgColor theme="9" tint="0.59996337778862885"/>
                </patternFill>
              </fill>
            </x14:dxf>
          </x14:cfRule>
          <xm:sqref>E18</xm:sqref>
        </x14:conditionalFormatting>
        <x14:conditionalFormatting xmlns:xm="http://schemas.microsoft.com/office/excel/2006/main">
          <x14:cfRule type="expression" priority="13" id="{B30278CA-5577-4A39-9467-E6A8313B0678}">
            <xm:f>_Auswertung!$C$10="KO"</xm:f>
            <x14:dxf>
              <fill>
                <patternFill>
                  <bgColor theme="7" tint="0.59996337778862885"/>
                </patternFill>
              </fill>
            </x14:dxf>
          </x14:cfRule>
          <x14:cfRule type="expression" priority="14" id="{9EEE48B9-0E45-4C9C-8151-E2E1B92D06FB}">
            <xm:f>_Auswertung!$C$10="OK"</xm:f>
            <x14:dxf>
              <fill>
                <patternFill>
                  <bgColor theme="9" tint="0.59996337778862885"/>
                </patternFill>
              </fill>
            </x14:dxf>
          </x14:cfRule>
          <xm:sqref>E17</xm:sqref>
        </x14:conditionalFormatting>
        <x14:conditionalFormatting xmlns:xm="http://schemas.microsoft.com/office/excel/2006/main">
          <x14:cfRule type="expression" priority="15" id="{0EAFAFEC-DE3C-4D6A-82C7-D6657D2E2F41}">
            <xm:f>_Auswertung!$C$9="KO"</xm:f>
            <x14:dxf>
              <fill>
                <patternFill>
                  <bgColor theme="7" tint="0.59996337778862885"/>
                </patternFill>
              </fill>
            </x14:dxf>
          </x14:cfRule>
          <x14:cfRule type="expression" priority="16" id="{7B0398B3-0464-4B4B-843C-D57DD913BC21}">
            <xm:f>_Auswertung!$C$9="OK"</xm:f>
            <x14:dxf>
              <fill>
                <patternFill>
                  <bgColor theme="9" tint="0.59996337778862885"/>
                </patternFill>
              </fill>
            </x14:dxf>
          </x14:cfRule>
          <xm:sqref>E16</xm:sqref>
        </x14:conditionalFormatting>
        <x14:conditionalFormatting xmlns:xm="http://schemas.microsoft.com/office/excel/2006/main">
          <x14:cfRule type="expression" priority="17" id="{BDD8C09E-4D5C-4238-BBE7-472A4C3861A1}">
            <xm:f>_Auswertung!$C$8="KO"</xm:f>
            <x14:dxf>
              <fill>
                <patternFill>
                  <bgColor theme="7" tint="0.59996337778862885"/>
                </patternFill>
              </fill>
            </x14:dxf>
          </x14:cfRule>
          <x14:cfRule type="expression" priority="18" id="{196C15A4-7428-4136-A5D7-14DF38AB918D}">
            <xm:f>_Auswertung!$C$8="OK"</xm:f>
            <x14:dxf>
              <fill>
                <patternFill>
                  <bgColor theme="9" tint="0.59996337778862885"/>
                </patternFill>
              </fill>
            </x14:dxf>
          </x14:cfRule>
          <xm:sqref>E15</xm:sqref>
        </x14:conditionalFormatting>
        <x14:conditionalFormatting xmlns:xm="http://schemas.microsoft.com/office/excel/2006/main">
          <x14:cfRule type="expression" priority="19" id="{68345CE3-19C6-4766-985D-DC4CF451664F}">
            <xm:f>_Auswertung!$C$7="KO"</xm:f>
            <x14:dxf>
              <fill>
                <patternFill>
                  <bgColor theme="7" tint="0.59996337778862885"/>
                </patternFill>
              </fill>
            </x14:dxf>
          </x14:cfRule>
          <x14:cfRule type="expression" priority="20" id="{E516CB9E-B117-44A8-BE1E-D983FA19F72E}">
            <xm:f>_Auswertung!$C$7="OK"</xm:f>
            <x14:dxf>
              <fill>
                <patternFill>
                  <bgColor theme="9" tint="0.59996337778862885"/>
                </patternFill>
              </fill>
            </x14:dxf>
          </x14:cfRule>
          <xm:sqref>E14</xm:sqref>
        </x14:conditionalFormatting>
        <x14:conditionalFormatting xmlns:xm="http://schemas.microsoft.com/office/excel/2006/main">
          <x14:cfRule type="expression" priority="21" id="{CE238202-577D-40DD-8C95-0DE75A441C8D}">
            <xm:f>_Auswertung!$C$5="KO"</xm:f>
            <x14:dxf>
              <fill>
                <patternFill>
                  <bgColor theme="7" tint="0.59996337778862885"/>
                </patternFill>
              </fill>
            </x14:dxf>
          </x14:cfRule>
          <x14:cfRule type="expression" priority="22" id="{2E3CDE3B-B334-4A9B-9967-52FF76DABE8F}">
            <xm:f>_Auswertung!$C$5="OK"</xm:f>
            <x14:dxf>
              <fill>
                <patternFill>
                  <bgColor theme="9" tint="0.59996337778862885"/>
                </patternFill>
              </fill>
            </x14:dxf>
          </x14:cfRule>
          <xm:sqref>E12</xm:sqref>
        </x14:conditionalFormatting>
        <x14:conditionalFormatting xmlns:xm="http://schemas.microsoft.com/office/excel/2006/main">
          <x14:cfRule type="expression" priority="23" id="{F34E6F50-825A-4E66-92F0-A1966B896E09}">
            <xm:f>_Auswertung!$C$4="KO"</xm:f>
            <x14:dxf>
              <fill>
                <patternFill>
                  <bgColor theme="7" tint="0.59996337778862885"/>
                </patternFill>
              </fill>
            </x14:dxf>
          </x14:cfRule>
          <x14:cfRule type="expression" priority="24" id="{9A5F1BBB-8086-413F-9D26-2F106B7ED762}">
            <xm:f>_Auswertung!$C$4="OK"</xm:f>
            <x14:dxf>
              <fill>
                <patternFill>
                  <bgColor theme="9" tint="0.59996337778862885"/>
                </patternFill>
              </fill>
            </x14:dxf>
          </x14:cfRule>
          <xm:sqref>E11</xm:sqref>
        </x14:conditionalFormatting>
        <x14:conditionalFormatting xmlns:xm="http://schemas.microsoft.com/office/excel/2006/main">
          <x14:cfRule type="expression" priority="27" id="{D79E5909-972B-4526-874A-1D820CCDD2DA}">
            <xm:f>_Auswertung!$C$6="KO"</xm:f>
            <x14:dxf>
              <fill>
                <patternFill>
                  <bgColor theme="7" tint="0.59996337778862885"/>
                </patternFill>
              </fill>
            </x14:dxf>
          </x14:cfRule>
          <x14:cfRule type="expression" priority="28" id="{418DC55E-51B1-4B4E-AFD4-CEE3640B5BFC}">
            <xm:f>_Auswertung!$C$6="OK"</xm:f>
            <x14:dxf>
              <fill>
                <patternFill>
                  <bgColor theme="9" tint="0.59996337778862885"/>
                </patternFill>
              </fill>
            </x14:dxf>
          </x14:cfRule>
          <xm:sqref>E13</xm:sqref>
        </x14:conditionalFormatting>
        <x14:conditionalFormatting xmlns:xm="http://schemas.microsoft.com/office/excel/2006/main">
          <x14:cfRule type="expression" priority="9" id="{7B2575B8-B9D4-47AC-A5E3-0C6C1C9C6240}">
            <xm:f>_Auswertung!$C$12="KO"</xm:f>
            <x14:dxf>
              <fill>
                <patternFill>
                  <bgColor theme="7" tint="0.59996337778862885"/>
                </patternFill>
              </fill>
            </x14:dxf>
          </x14:cfRule>
          <x14:cfRule type="expression" priority="10" id="{CCFA3F75-1379-4AF9-A7A6-7F9A523ED418}">
            <xm:f>_Auswertung!$C$12="OK"</xm:f>
            <x14:dxf>
              <fill>
                <patternFill>
                  <bgColor theme="9" tint="0.59996337778862885"/>
                </patternFill>
              </fill>
            </x14:dxf>
          </x14:cfRule>
          <xm:sqref>E19</xm:sqref>
        </x14:conditionalFormatting>
        <x14:conditionalFormatting xmlns:xm="http://schemas.microsoft.com/office/excel/2006/main">
          <x14:cfRule type="expression" priority="1" id="{FB8B6F7E-D12C-47D9-917F-D9CC5EC9CBBF}">
            <xm:f>_Auswertung!$C$13="OK"</xm:f>
            <x14:dxf>
              <fill>
                <patternFill>
                  <bgColor theme="9" tint="0.59996337778862885"/>
                </patternFill>
              </fill>
            </x14:dxf>
          </x14:cfRule>
          <x14:cfRule type="expression" priority="2" id="{5912A433-DE4C-4715-8FE6-99E02725AB02}">
            <xm:f>_Auswertung!$C$13="KO"</xm:f>
            <x14:dxf>
              <fill>
                <patternFill>
                  <bgColor theme="7" tint="0.59996337778862885"/>
                </patternFill>
              </fill>
            </x14:dxf>
          </x14:cfRule>
          <xm:sqref>E20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2D5E-2D88-477F-8A13-476917671D2C}">
  <sheetPr>
    <pageSetUpPr fitToPage="1"/>
  </sheetPr>
  <dimension ref="A1:XFC104"/>
  <sheetViews>
    <sheetView zoomScaleNormal="100" workbookViewId="0">
      <pane ySplit="2" topLeftCell="A3" activePane="bottomLeft" state="frozen"/>
      <selection pane="bottomLeft"/>
    </sheetView>
  </sheetViews>
  <sheetFormatPr baseColWidth="10" defaultColWidth="0" defaultRowHeight="15" zeroHeight="1" x14ac:dyDescent="0.25"/>
  <cols>
    <col min="1" max="1" width="1.7109375" customWidth="1"/>
    <col min="2" max="2" width="4.7109375" customWidth="1"/>
    <col min="3" max="3" width="5.5703125" bestFit="1" customWidth="1"/>
    <col min="4" max="4" width="35.140625" customWidth="1"/>
    <col min="5" max="5" width="57.85546875" style="6" customWidth="1"/>
    <col min="6" max="6" width="3.7109375" style="1" customWidth="1"/>
    <col min="7" max="7" width="81.85546875" style="1" customWidth="1"/>
    <col min="8" max="8" width="17.85546875" customWidth="1"/>
    <col min="9" max="9" width="74.7109375" customWidth="1"/>
    <col min="10" max="10" width="1.7109375" customWidth="1"/>
    <col min="11" max="16384" width="11.42578125" hidden="1"/>
  </cols>
  <sheetData>
    <row r="1" spans="1:22 16381:16383" s="10" customFormat="1" ht="9.9499999999999993" customHeight="1" x14ac:dyDescent="0.25">
      <c r="B1" s="198"/>
      <c r="C1" s="198"/>
      <c r="D1" s="198"/>
      <c r="E1" s="198"/>
      <c r="F1" s="198"/>
      <c r="G1" s="198"/>
      <c r="H1" s="198"/>
      <c r="I1" s="198"/>
    </row>
    <row r="2" spans="1:22 16381:16383" s="8" customFormat="1" ht="21" customHeight="1" x14ac:dyDescent="0.35">
      <c r="A2" s="199"/>
      <c r="B2" s="211" t="s">
        <v>1</v>
      </c>
      <c r="C2" s="211"/>
      <c r="D2" s="211"/>
      <c r="E2" s="75" t="s">
        <v>2</v>
      </c>
      <c r="F2" s="211" t="s">
        <v>44</v>
      </c>
      <c r="G2" s="211"/>
      <c r="H2" s="75" t="s">
        <v>3</v>
      </c>
      <c r="I2" s="75" t="s">
        <v>33</v>
      </c>
      <c r="J2" s="199"/>
      <c r="K2" s="7"/>
      <c r="L2" s="7"/>
      <c r="XFA2" s="7"/>
      <c r="XFB2" s="7"/>
      <c r="XFC2" s="7"/>
    </row>
    <row r="3" spans="1:22 16381:16383" s="8" customFormat="1" ht="9.9499999999999993" customHeight="1" x14ac:dyDescent="0.35">
      <c r="A3" s="199"/>
      <c r="B3" s="9"/>
      <c r="C3" s="9"/>
      <c r="D3" s="9"/>
      <c r="E3" s="9"/>
      <c r="F3" s="9"/>
      <c r="G3" s="9"/>
      <c r="H3" s="9"/>
      <c r="I3" s="9"/>
      <c r="J3" s="199"/>
      <c r="K3" s="7"/>
    </row>
    <row r="4" spans="1:22 16381:16383" s="8" customFormat="1" ht="45" customHeight="1" x14ac:dyDescent="0.35">
      <c r="A4" s="199"/>
      <c r="B4" s="83"/>
      <c r="C4" s="82">
        <v>1</v>
      </c>
      <c r="D4" s="218" t="s">
        <v>243</v>
      </c>
      <c r="E4" s="219"/>
      <c r="F4" s="219"/>
      <c r="G4" s="219"/>
      <c r="H4" s="219"/>
      <c r="I4" s="219"/>
      <c r="J4" s="199"/>
      <c r="K4" s="7"/>
      <c r="L4" s="7"/>
    </row>
    <row r="5" spans="1:22 16381:16383" s="8" customFormat="1" ht="75.75" customHeight="1" x14ac:dyDescent="0.35">
      <c r="A5" s="199"/>
      <c r="B5" s="83"/>
      <c r="C5" s="220" t="s">
        <v>63</v>
      </c>
      <c r="D5" s="177" t="s">
        <v>0</v>
      </c>
      <c r="E5" s="174" t="s">
        <v>156</v>
      </c>
      <c r="F5" s="80" t="s">
        <v>115</v>
      </c>
      <c r="G5" s="81" t="s">
        <v>160</v>
      </c>
      <c r="H5" s="162"/>
      <c r="I5" s="152"/>
      <c r="J5" s="199"/>
      <c r="K5" s="7"/>
      <c r="L5" s="7"/>
      <c r="Q5" s="7"/>
    </row>
    <row r="6" spans="1:22 16381:16383" s="8" customFormat="1" ht="69.95" customHeight="1" x14ac:dyDescent="0.35">
      <c r="A6" s="199"/>
      <c r="B6" s="83"/>
      <c r="C6" s="190"/>
      <c r="D6" s="178"/>
      <c r="E6" s="175"/>
      <c r="F6" s="76" t="s">
        <v>116</v>
      </c>
      <c r="G6" s="77" t="s">
        <v>138</v>
      </c>
      <c r="H6" s="78"/>
      <c r="I6" s="151"/>
      <c r="J6" s="199"/>
      <c r="K6" s="7"/>
      <c r="L6" s="7"/>
      <c r="Q6" s="7"/>
      <c r="R6" s="7"/>
    </row>
    <row r="7" spans="1:22 16381:16383" s="8" customFormat="1" ht="69.95" customHeight="1" x14ac:dyDescent="0.35">
      <c r="A7" s="199"/>
      <c r="B7" s="83"/>
      <c r="C7" s="190"/>
      <c r="D7" s="178"/>
      <c r="E7" s="175"/>
      <c r="F7" s="76" t="s">
        <v>117</v>
      </c>
      <c r="G7" s="79" t="s">
        <v>247</v>
      </c>
      <c r="H7" s="78"/>
      <c r="I7" s="151"/>
      <c r="J7" s="199"/>
      <c r="K7" s="7"/>
      <c r="R7" s="7"/>
      <c r="S7" s="7"/>
    </row>
    <row r="8" spans="1:22 16381:16383" s="8" customFormat="1" ht="69.95" customHeight="1" x14ac:dyDescent="0.35">
      <c r="A8" s="199"/>
      <c r="B8" s="83"/>
      <c r="C8" s="190"/>
      <c r="D8" s="178"/>
      <c r="E8" s="175"/>
      <c r="F8" s="76" t="s">
        <v>118</v>
      </c>
      <c r="G8" s="79" t="s">
        <v>166</v>
      </c>
      <c r="H8" s="78"/>
      <c r="I8" s="151"/>
      <c r="J8" s="199"/>
      <c r="K8" s="7"/>
      <c r="Q8" s="7"/>
      <c r="R8" s="7"/>
      <c r="S8" s="7"/>
    </row>
    <row r="9" spans="1:22 16381:16383" s="8" customFormat="1" ht="69.95" customHeight="1" x14ac:dyDescent="0.35">
      <c r="A9" s="199"/>
      <c r="B9" s="83"/>
      <c r="C9" s="190"/>
      <c r="D9" s="178"/>
      <c r="E9" s="175"/>
      <c r="F9" s="76" t="s">
        <v>119</v>
      </c>
      <c r="G9" s="79" t="s">
        <v>155</v>
      </c>
      <c r="H9" s="78"/>
      <c r="I9" s="151"/>
      <c r="J9" s="199"/>
      <c r="K9" s="7"/>
      <c r="Q9" s="7"/>
      <c r="R9" s="7"/>
      <c r="S9" s="7"/>
      <c r="T9" s="7"/>
    </row>
    <row r="10" spans="1:22 16381:16383" s="8" customFormat="1" ht="69.95" customHeight="1" x14ac:dyDescent="0.35">
      <c r="A10" s="199"/>
      <c r="B10" s="83"/>
      <c r="C10" s="191"/>
      <c r="D10" s="179"/>
      <c r="E10" s="176"/>
      <c r="F10" s="86" t="s">
        <v>120</v>
      </c>
      <c r="G10" s="87" t="s">
        <v>157</v>
      </c>
      <c r="H10" s="88"/>
      <c r="I10" s="153"/>
      <c r="J10" s="199"/>
      <c r="K10" s="7"/>
      <c r="Q10" s="7"/>
      <c r="R10" s="7"/>
      <c r="S10" s="7"/>
      <c r="T10" s="7"/>
    </row>
    <row r="11" spans="1:22 16381:16383" s="8" customFormat="1" ht="45" customHeight="1" x14ac:dyDescent="0.35">
      <c r="A11" s="199"/>
      <c r="B11" s="150"/>
      <c r="C11" s="85">
        <v>2</v>
      </c>
      <c r="D11" s="188" t="s">
        <v>244</v>
      </c>
      <c r="E11" s="188"/>
      <c r="F11" s="188"/>
      <c r="G11" s="188"/>
      <c r="H11" s="188"/>
      <c r="I11" s="188"/>
      <c r="J11" s="199"/>
      <c r="K11" s="7"/>
      <c r="S11" s="7"/>
      <c r="T11" s="7"/>
    </row>
    <row r="12" spans="1:22 16381:16383" s="8" customFormat="1" ht="90" customHeight="1" x14ac:dyDescent="0.35">
      <c r="A12" s="199"/>
      <c r="B12" s="84"/>
      <c r="C12" s="220" t="s">
        <v>6</v>
      </c>
      <c r="D12" s="177" t="s">
        <v>11</v>
      </c>
      <c r="E12" s="186" t="s">
        <v>204</v>
      </c>
      <c r="F12" s="80" t="s">
        <v>115</v>
      </c>
      <c r="G12" s="81" t="s">
        <v>242</v>
      </c>
      <c r="H12" s="148"/>
      <c r="I12" s="149"/>
      <c r="J12" s="199"/>
      <c r="K12" s="7"/>
      <c r="T12" s="7"/>
      <c r="U12" s="7"/>
      <c r="V12" s="7"/>
    </row>
    <row r="13" spans="1:22 16381:16383" s="8" customFormat="1" ht="90" customHeight="1" x14ac:dyDescent="0.35">
      <c r="A13" s="199"/>
      <c r="B13" s="84"/>
      <c r="C13" s="190"/>
      <c r="D13" s="178"/>
      <c r="E13" s="187"/>
      <c r="F13" s="76" t="s">
        <v>116</v>
      </c>
      <c r="G13" s="89" t="s">
        <v>205</v>
      </c>
      <c r="H13" s="78"/>
      <c r="I13" s="94"/>
      <c r="J13" s="199"/>
      <c r="K13" s="7"/>
    </row>
    <row r="14" spans="1:22 16381:16383" s="8" customFormat="1" ht="90" customHeight="1" x14ac:dyDescent="0.35">
      <c r="A14" s="199"/>
      <c r="B14" s="84"/>
      <c r="C14" s="190"/>
      <c r="D14" s="178"/>
      <c r="E14" s="187"/>
      <c r="F14" s="76" t="s">
        <v>117</v>
      </c>
      <c r="G14" s="77" t="s">
        <v>99</v>
      </c>
      <c r="H14" s="78"/>
      <c r="I14" s="94"/>
      <c r="J14" s="199"/>
      <c r="K14" s="7"/>
    </row>
    <row r="15" spans="1:22 16381:16383" s="8" customFormat="1" ht="90" customHeight="1" thickBot="1" x14ac:dyDescent="0.4">
      <c r="A15" s="199"/>
      <c r="B15" s="84"/>
      <c r="C15" s="191"/>
      <c r="D15" s="179"/>
      <c r="E15" s="185"/>
      <c r="F15" s="86" t="s">
        <v>118</v>
      </c>
      <c r="G15" s="98" t="s">
        <v>162</v>
      </c>
      <c r="H15" s="88"/>
      <c r="I15" s="99"/>
      <c r="J15" s="199"/>
      <c r="K15" s="7"/>
    </row>
    <row r="16" spans="1:22 16381:16383" s="8" customFormat="1" ht="114.75" customHeight="1" x14ac:dyDescent="0.35">
      <c r="A16" s="199"/>
      <c r="B16" s="84"/>
      <c r="C16" s="189" t="s">
        <v>7</v>
      </c>
      <c r="D16" s="195" t="s">
        <v>12</v>
      </c>
      <c r="E16" s="192" t="s">
        <v>235</v>
      </c>
      <c r="F16" s="90" t="s">
        <v>115</v>
      </c>
      <c r="G16" s="91" t="s">
        <v>241</v>
      </c>
      <c r="H16" s="92"/>
      <c r="I16" s="93"/>
      <c r="J16" s="199"/>
      <c r="K16" s="7"/>
    </row>
    <row r="17" spans="1:11" s="8" customFormat="1" ht="114.75" customHeight="1" x14ac:dyDescent="0.35">
      <c r="A17" s="199"/>
      <c r="B17" s="84"/>
      <c r="C17" s="190"/>
      <c r="D17" s="196"/>
      <c r="E17" s="193"/>
      <c r="F17" s="76" t="s">
        <v>116</v>
      </c>
      <c r="G17" s="77" t="s">
        <v>54</v>
      </c>
      <c r="H17" s="78"/>
      <c r="I17" s="94"/>
      <c r="J17" s="199"/>
      <c r="K17" s="7"/>
    </row>
    <row r="18" spans="1:11" s="8" customFormat="1" ht="114.75" customHeight="1" thickBot="1" x14ac:dyDescent="0.4">
      <c r="A18" s="199"/>
      <c r="B18" s="84"/>
      <c r="C18" s="191"/>
      <c r="D18" s="197"/>
      <c r="E18" s="194"/>
      <c r="F18" s="86" t="s">
        <v>117</v>
      </c>
      <c r="G18" s="87" t="s">
        <v>13</v>
      </c>
      <c r="H18" s="88"/>
      <c r="I18" s="99"/>
      <c r="J18" s="199"/>
      <c r="K18" s="7"/>
    </row>
    <row r="19" spans="1:11" s="8" customFormat="1" ht="69.95" customHeight="1" x14ac:dyDescent="0.35">
      <c r="A19" s="199"/>
      <c r="B19" s="84"/>
      <c r="C19" s="189" t="s">
        <v>8</v>
      </c>
      <c r="D19" s="180" t="s">
        <v>14</v>
      </c>
      <c r="E19" s="192" t="s">
        <v>226</v>
      </c>
      <c r="F19" s="102" t="s">
        <v>115</v>
      </c>
      <c r="G19" s="103" t="s">
        <v>239</v>
      </c>
      <c r="H19" s="92"/>
      <c r="I19" s="93"/>
      <c r="J19" s="199"/>
      <c r="K19" s="7"/>
    </row>
    <row r="20" spans="1:11" s="8" customFormat="1" ht="69.95" customHeight="1" x14ac:dyDescent="0.35">
      <c r="A20" s="199"/>
      <c r="B20" s="84"/>
      <c r="C20" s="190"/>
      <c r="D20" s="178"/>
      <c r="E20" s="193"/>
      <c r="F20" s="101" t="s">
        <v>116</v>
      </c>
      <c r="G20" s="77" t="s">
        <v>15</v>
      </c>
      <c r="H20" s="78"/>
      <c r="I20" s="94"/>
      <c r="J20" s="199"/>
      <c r="K20" s="7"/>
    </row>
    <row r="21" spans="1:11" s="8" customFormat="1" ht="69.95" customHeight="1" x14ac:dyDescent="0.35">
      <c r="A21" s="199"/>
      <c r="B21" s="84"/>
      <c r="C21" s="190"/>
      <c r="D21" s="178"/>
      <c r="E21" s="193"/>
      <c r="F21" s="101" t="s">
        <v>117</v>
      </c>
      <c r="G21" s="77" t="s">
        <v>55</v>
      </c>
      <c r="H21" s="78"/>
      <c r="I21" s="94"/>
      <c r="J21" s="199"/>
      <c r="K21" s="7"/>
    </row>
    <row r="22" spans="1:11" s="8" customFormat="1" ht="69.95" customHeight="1" x14ac:dyDescent="0.35">
      <c r="A22" s="199"/>
      <c r="B22" s="84"/>
      <c r="C22" s="190"/>
      <c r="D22" s="178"/>
      <c r="E22" s="193"/>
      <c r="F22" s="101" t="s">
        <v>118</v>
      </c>
      <c r="G22" s="77" t="s">
        <v>16</v>
      </c>
      <c r="H22" s="78"/>
      <c r="I22" s="94"/>
      <c r="J22" s="199"/>
      <c r="K22" s="7"/>
    </row>
    <row r="23" spans="1:11" s="8" customFormat="1" ht="69.95" customHeight="1" x14ac:dyDescent="0.35">
      <c r="A23" s="199"/>
      <c r="B23" s="84"/>
      <c r="C23" s="190"/>
      <c r="D23" s="178"/>
      <c r="E23" s="193"/>
      <c r="F23" s="101" t="s">
        <v>119</v>
      </c>
      <c r="G23" s="89" t="s">
        <v>206</v>
      </c>
      <c r="H23" s="78"/>
      <c r="I23" s="94"/>
      <c r="J23" s="199"/>
      <c r="K23" s="7"/>
    </row>
    <row r="24" spans="1:11" s="8" customFormat="1" ht="69.95" customHeight="1" thickBot="1" x14ac:dyDescent="0.4">
      <c r="A24" s="199"/>
      <c r="B24" s="84"/>
      <c r="C24" s="191"/>
      <c r="D24" s="179"/>
      <c r="E24" s="194"/>
      <c r="F24" s="104" t="s">
        <v>120</v>
      </c>
      <c r="G24" s="87" t="s">
        <v>34</v>
      </c>
      <c r="H24" s="88"/>
      <c r="I24" s="99"/>
      <c r="J24" s="199"/>
      <c r="K24" s="7"/>
    </row>
    <row r="25" spans="1:11" s="8" customFormat="1" ht="84.95" customHeight="1" x14ac:dyDescent="0.35">
      <c r="A25" s="199"/>
      <c r="B25" s="84"/>
      <c r="C25" s="189" t="s">
        <v>9</v>
      </c>
      <c r="D25" s="180" t="s">
        <v>172</v>
      </c>
      <c r="E25" s="192" t="s">
        <v>231</v>
      </c>
      <c r="F25" s="108" t="s">
        <v>115</v>
      </c>
      <c r="G25" s="91" t="s">
        <v>240</v>
      </c>
      <c r="H25" s="92"/>
      <c r="I25" s="109"/>
      <c r="J25" s="199"/>
    </row>
    <row r="26" spans="1:11" s="8" customFormat="1" ht="69.95" customHeight="1" x14ac:dyDescent="0.35">
      <c r="A26" s="199"/>
      <c r="B26" s="84"/>
      <c r="C26" s="190"/>
      <c r="D26" s="178"/>
      <c r="E26" s="193"/>
      <c r="F26" s="105" t="s">
        <v>116</v>
      </c>
      <c r="G26" s="89" t="s">
        <v>197</v>
      </c>
      <c r="H26" s="78"/>
      <c r="I26" s="94"/>
      <c r="J26" s="199"/>
    </row>
    <row r="27" spans="1:11" s="8" customFormat="1" ht="69.95" customHeight="1" x14ac:dyDescent="0.35">
      <c r="A27" s="199"/>
      <c r="B27" s="84"/>
      <c r="C27" s="190"/>
      <c r="D27" s="178"/>
      <c r="E27" s="193"/>
      <c r="F27" s="105" t="s">
        <v>117</v>
      </c>
      <c r="G27" s="77" t="s">
        <v>173</v>
      </c>
      <c r="H27" s="78"/>
      <c r="I27" s="94"/>
      <c r="J27" s="199"/>
    </row>
    <row r="28" spans="1:11" s="8" customFormat="1" ht="69.95" customHeight="1" x14ac:dyDescent="0.35">
      <c r="A28" s="199"/>
      <c r="B28" s="84"/>
      <c r="C28" s="190"/>
      <c r="D28" s="178"/>
      <c r="E28" s="193"/>
      <c r="F28" s="106" t="s">
        <v>118</v>
      </c>
      <c r="G28" s="77" t="s">
        <v>174</v>
      </c>
      <c r="H28" s="78"/>
      <c r="I28" s="94"/>
      <c r="J28" s="199"/>
    </row>
    <row r="29" spans="1:11" s="8" customFormat="1" ht="69.95" customHeight="1" x14ac:dyDescent="0.35">
      <c r="A29" s="199"/>
      <c r="B29" s="84"/>
      <c r="C29" s="190"/>
      <c r="D29" s="178"/>
      <c r="E29" s="193"/>
      <c r="F29" s="105" t="s">
        <v>119</v>
      </c>
      <c r="G29" s="77" t="s">
        <v>175</v>
      </c>
      <c r="H29" s="78"/>
      <c r="I29" s="94"/>
      <c r="J29" s="199"/>
    </row>
    <row r="30" spans="1:11" s="8" customFormat="1" ht="69.599999999999994" customHeight="1" x14ac:dyDescent="0.35">
      <c r="A30" s="199"/>
      <c r="B30" s="84"/>
      <c r="C30" s="190"/>
      <c r="D30" s="178"/>
      <c r="E30" s="193"/>
      <c r="F30" s="106" t="s">
        <v>120</v>
      </c>
      <c r="G30" s="89" t="s">
        <v>198</v>
      </c>
      <c r="H30" s="78"/>
      <c r="I30" s="94"/>
      <c r="J30" s="199"/>
    </row>
    <row r="31" spans="1:11" s="8" customFormat="1" ht="69.95" customHeight="1" thickBot="1" x14ac:dyDescent="0.4">
      <c r="A31" s="199"/>
      <c r="B31" s="84"/>
      <c r="C31" s="191"/>
      <c r="D31" s="179"/>
      <c r="E31" s="194"/>
      <c r="F31" s="110" t="s">
        <v>128</v>
      </c>
      <c r="G31" s="111" t="s">
        <v>176</v>
      </c>
      <c r="H31" s="88"/>
      <c r="I31" s="99"/>
      <c r="J31" s="199"/>
    </row>
    <row r="32" spans="1:11" s="8" customFormat="1" ht="144.75" customHeight="1" thickBot="1" x14ac:dyDescent="0.4">
      <c r="A32" s="199"/>
      <c r="B32" s="84"/>
      <c r="C32" s="146" t="s">
        <v>10</v>
      </c>
      <c r="D32" s="112" t="s">
        <v>4</v>
      </c>
      <c r="E32" s="113" t="s">
        <v>167</v>
      </c>
      <c r="F32" s="114" t="s">
        <v>115</v>
      </c>
      <c r="G32" s="113" t="s">
        <v>168</v>
      </c>
      <c r="H32" s="115"/>
      <c r="I32" s="116"/>
      <c r="J32" s="199"/>
      <c r="K32" s="7"/>
    </row>
    <row r="33" spans="1:11" s="8" customFormat="1" ht="123" customHeight="1" x14ac:dyDescent="0.35">
      <c r="A33" s="199"/>
      <c r="B33" s="84"/>
      <c r="C33" s="189" t="s">
        <v>18</v>
      </c>
      <c r="D33" s="180" t="s">
        <v>5</v>
      </c>
      <c r="E33" s="209" t="s">
        <v>232</v>
      </c>
      <c r="F33" s="102" t="s">
        <v>115</v>
      </c>
      <c r="G33" s="118" t="s">
        <v>233</v>
      </c>
      <c r="H33" s="92"/>
      <c r="I33" s="93"/>
      <c r="J33" s="199"/>
      <c r="K33" s="7"/>
    </row>
    <row r="34" spans="1:11" s="8" customFormat="1" ht="123" customHeight="1" x14ac:dyDescent="0.35">
      <c r="A34" s="199"/>
      <c r="B34" s="84"/>
      <c r="C34" s="190"/>
      <c r="D34" s="178"/>
      <c r="E34" s="175"/>
      <c r="F34" s="101" t="s">
        <v>116</v>
      </c>
      <c r="G34" s="117" t="s">
        <v>139</v>
      </c>
      <c r="H34" s="78"/>
      <c r="I34" s="94"/>
      <c r="J34" s="199"/>
      <c r="K34" s="7"/>
    </row>
    <row r="35" spans="1:11" s="8" customFormat="1" ht="123" customHeight="1" thickBot="1" x14ac:dyDescent="0.4">
      <c r="A35" s="199"/>
      <c r="B35" s="84"/>
      <c r="C35" s="191"/>
      <c r="D35" s="179"/>
      <c r="E35" s="176"/>
      <c r="F35" s="104" t="s">
        <v>117</v>
      </c>
      <c r="G35" s="119" t="s">
        <v>17</v>
      </c>
      <c r="H35" s="88"/>
      <c r="I35" s="99"/>
      <c r="J35" s="199"/>
      <c r="K35" s="7"/>
    </row>
    <row r="36" spans="1:11" s="8" customFormat="1" ht="69.95" customHeight="1" x14ac:dyDescent="0.35">
      <c r="A36" s="199"/>
      <c r="B36" s="84"/>
      <c r="C36" s="189" t="s">
        <v>22</v>
      </c>
      <c r="D36" s="180" t="s">
        <v>19</v>
      </c>
      <c r="E36" s="181" t="s">
        <v>220</v>
      </c>
      <c r="F36" s="121" t="s">
        <v>115</v>
      </c>
      <c r="G36" s="91" t="s">
        <v>207</v>
      </c>
      <c r="H36" s="92"/>
      <c r="I36" s="93"/>
      <c r="J36" s="199"/>
      <c r="K36" s="7"/>
    </row>
    <row r="37" spans="1:11" s="8" customFormat="1" ht="69.95" customHeight="1" x14ac:dyDescent="0.35">
      <c r="A37" s="199"/>
      <c r="B37" s="84"/>
      <c r="C37" s="190"/>
      <c r="D37" s="178"/>
      <c r="E37" s="182"/>
      <c r="F37" s="120" t="s">
        <v>116</v>
      </c>
      <c r="G37" s="77" t="s">
        <v>56</v>
      </c>
      <c r="H37" s="78"/>
      <c r="I37" s="94"/>
      <c r="J37" s="199"/>
      <c r="K37" s="7"/>
    </row>
    <row r="38" spans="1:11" s="8" customFormat="1" ht="69.95" customHeight="1" x14ac:dyDescent="0.35">
      <c r="A38" s="199"/>
      <c r="B38" s="84"/>
      <c r="C38" s="190"/>
      <c r="D38" s="178"/>
      <c r="E38" s="182"/>
      <c r="F38" s="120" t="s">
        <v>117</v>
      </c>
      <c r="G38" s="77" t="s">
        <v>208</v>
      </c>
      <c r="H38" s="78"/>
      <c r="I38" s="94"/>
      <c r="J38" s="199"/>
      <c r="K38" s="7"/>
    </row>
    <row r="39" spans="1:11" s="8" customFormat="1" ht="69.95" customHeight="1" x14ac:dyDescent="0.35">
      <c r="A39" s="199"/>
      <c r="B39" s="84"/>
      <c r="C39" s="190"/>
      <c r="D39" s="178"/>
      <c r="E39" s="182"/>
      <c r="F39" s="120" t="s">
        <v>118</v>
      </c>
      <c r="G39" s="77" t="s">
        <v>57</v>
      </c>
      <c r="H39" s="78"/>
      <c r="I39" s="94"/>
      <c r="J39" s="199"/>
      <c r="K39" s="7"/>
    </row>
    <row r="40" spans="1:11" s="8" customFormat="1" ht="69.95" customHeight="1" x14ac:dyDescent="0.35">
      <c r="A40" s="199"/>
      <c r="B40" s="84"/>
      <c r="C40" s="190"/>
      <c r="D40" s="178"/>
      <c r="E40" s="182"/>
      <c r="F40" s="120" t="s">
        <v>119</v>
      </c>
      <c r="G40" s="77" t="s">
        <v>209</v>
      </c>
      <c r="H40" s="78"/>
      <c r="I40" s="94"/>
      <c r="J40" s="199"/>
      <c r="K40" s="7"/>
    </row>
    <row r="41" spans="1:11" s="8" customFormat="1" ht="69.95" customHeight="1" x14ac:dyDescent="0.35">
      <c r="A41" s="199"/>
      <c r="B41" s="84"/>
      <c r="C41" s="190"/>
      <c r="D41" s="178"/>
      <c r="E41" s="182"/>
      <c r="F41" s="120" t="s">
        <v>120</v>
      </c>
      <c r="G41" s="77" t="s">
        <v>20</v>
      </c>
      <c r="H41" s="78"/>
      <c r="I41" s="94"/>
      <c r="J41" s="199"/>
      <c r="K41" s="7"/>
    </row>
    <row r="42" spans="1:11" s="8" customFormat="1" ht="69.95" customHeight="1" thickBot="1" x14ac:dyDescent="0.4">
      <c r="A42" s="199"/>
      <c r="B42" s="84"/>
      <c r="C42" s="191"/>
      <c r="D42" s="179"/>
      <c r="E42" s="183"/>
      <c r="F42" s="122" t="s">
        <v>128</v>
      </c>
      <c r="G42" s="87" t="s">
        <v>140</v>
      </c>
      <c r="H42" s="88"/>
      <c r="I42" s="99"/>
      <c r="J42" s="199"/>
      <c r="K42" s="7"/>
    </row>
    <row r="43" spans="1:11" s="8" customFormat="1" ht="153.6" customHeight="1" thickBot="1" x14ac:dyDescent="0.4">
      <c r="A43" s="199"/>
      <c r="B43" s="84"/>
      <c r="C43" s="146" t="s">
        <v>24</v>
      </c>
      <c r="D43" s="123" t="s">
        <v>21</v>
      </c>
      <c r="E43" s="124" t="s">
        <v>237</v>
      </c>
      <c r="F43" s="123" t="s">
        <v>115</v>
      </c>
      <c r="G43" s="125" t="s">
        <v>130</v>
      </c>
      <c r="H43" s="115"/>
      <c r="I43" s="116"/>
      <c r="J43" s="199"/>
      <c r="K43" s="7"/>
    </row>
    <row r="44" spans="1:11" s="8" customFormat="1" ht="99.95" customHeight="1" x14ac:dyDescent="0.35">
      <c r="A44" s="199"/>
      <c r="B44" s="84"/>
      <c r="C44" s="189" t="s">
        <v>27</v>
      </c>
      <c r="D44" s="180" t="s">
        <v>23</v>
      </c>
      <c r="E44" s="192" t="s">
        <v>238</v>
      </c>
      <c r="F44" s="90" t="s">
        <v>115</v>
      </c>
      <c r="G44" s="118" t="s">
        <v>58</v>
      </c>
      <c r="H44" s="92"/>
      <c r="I44" s="93"/>
      <c r="J44" s="199"/>
      <c r="K44" s="7"/>
    </row>
    <row r="45" spans="1:11" s="8" customFormat="1" ht="99.95" customHeight="1" thickBot="1" x14ac:dyDescent="0.4">
      <c r="A45" s="199"/>
      <c r="B45" s="84"/>
      <c r="C45" s="191"/>
      <c r="D45" s="179"/>
      <c r="E45" s="194"/>
      <c r="F45" s="86" t="s">
        <v>116</v>
      </c>
      <c r="G45" s="119" t="s">
        <v>29</v>
      </c>
      <c r="H45" s="88"/>
      <c r="I45" s="99"/>
      <c r="J45" s="199"/>
      <c r="K45" s="7"/>
    </row>
    <row r="46" spans="1:11" s="8" customFormat="1" ht="186" customHeight="1" x14ac:dyDescent="0.35">
      <c r="A46" s="199"/>
      <c r="B46" s="84"/>
      <c r="C46" s="189" t="s">
        <v>30</v>
      </c>
      <c r="D46" s="180" t="s">
        <v>28</v>
      </c>
      <c r="E46" s="184" t="s">
        <v>210</v>
      </c>
      <c r="F46" s="90" t="s">
        <v>115</v>
      </c>
      <c r="G46" s="126" t="s">
        <v>32</v>
      </c>
      <c r="H46" s="92"/>
      <c r="I46" s="93"/>
      <c r="J46" s="199"/>
      <c r="K46" s="7"/>
    </row>
    <row r="47" spans="1:11" s="8" customFormat="1" ht="186" customHeight="1" thickBot="1" x14ac:dyDescent="0.4">
      <c r="A47" s="199"/>
      <c r="B47" s="84"/>
      <c r="C47" s="191"/>
      <c r="D47" s="179"/>
      <c r="E47" s="185"/>
      <c r="F47" s="86" t="s">
        <v>116</v>
      </c>
      <c r="G47" s="127" t="s">
        <v>35</v>
      </c>
      <c r="H47" s="88"/>
      <c r="I47" s="99"/>
      <c r="J47" s="199"/>
      <c r="K47" s="7"/>
    </row>
    <row r="48" spans="1:11" s="8" customFormat="1" ht="69.95" customHeight="1" x14ac:dyDescent="0.35">
      <c r="A48" s="199"/>
      <c r="B48" s="84"/>
      <c r="C48" s="189" t="s">
        <v>177</v>
      </c>
      <c r="D48" s="180" t="s">
        <v>31</v>
      </c>
      <c r="E48" s="184" t="s">
        <v>87</v>
      </c>
      <c r="F48" s="90" t="s">
        <v>115</v>
      </c>
      <c r="G48" s="118" t="s">
        <v>211</v>
      </c>
      <c r="H48" s="92"/>
      <c r="I48" s="93"/>
      <c r="J48" s="199"/>
      <c r="K48" s="7"/>
    </row>
    <row r="49" spans="1:11" s="8" customFormat="1" ht="69.95" customHeight="1" x14ac:dyDescent="0.35">
      <c r="A49" s="199"/>
      <c r="B49" s="84"/>
      <c r="C49" s="190"/>
      <c r="D49" s="178"/>
      <c r="E49" s="187"/>
      <c r="F49" s="76" t="s">
        <v>116</v>
      </c>
      <c r="G49" s="77" t="s">
        <v>141</v>
      </c>
      <c r="H49" s="78"/>
      <c r="I49" s="94"/>
      <c r="J49" s="199"/>
      <c r="K49" s="7"/>
    </row>
    <row r="50" spans="1:11" s="8" customFormat="1" ht="69.95" customHeight="1" x14ac:dyDescent="0.35">
      <c r="A50" s="199"/>
      <c r="B50" s="84"/>
      <c r="C50" s="191"/>
      <c r="D50" s="179"/>
      <c r="E50" s="185"/>
      <c r="F50" s="86" t="s">
        <v>117</v>
      </c>
      <c r="G50" s="119" t="s">
        <v>88</v>
      </c>
      <c r="H50" s="88"/>
      <c r="I50" s="99"/>
      <c r="J50" s="199"/>
      <c r="K50" s="7"/>
    </row>
    <row r="51" spans="1:11" s="8" customFormat="1" ht="45" customHeight="1" x14ac:dyDescent="0.35">
      <c r="A51" s="199"/>
      <c r="B51" s="147"/>
      <c r="C51" s="128">
        <v>3</v>
      </c>
      <c r="D51" s="200" t="s">
        <v>245</v>
      </c>
      <c r="E51" s="201"/>
      <c r="F51" s="201"/>
      <c r="G51" s="201"/>
      <c r="H51" s="201"/>
      <c r="I51" s="201"/>
      <c r="J51" s="199"/>
      <c r="K51" s="7"/>
    </row>
    <row r="52" spans="1:11" s="8" customFormat="1" ht="80.099999999999994" customHeight="1" x14ac:dyDescent="0.35">
      <c r="A52" s="199"/>
      <c r="B52" s="129"/>
      <c r="C52" s="202" t="s">
        <v>36</v>
      </c>
      <c r="D52" s="177" t="s">
        <v>37</v>
      </c>
      <c r="E52" s="174" t="s">
        <v>61</v>
      </c>
      <c r="F52" s="142" t="s">
        <v>115</v>
      </c>
      <c r="G52" s="143" t="s">
        <v>212</v>
      </c>
      <c r="H52" s="144"/>
      <c r="I52" s="145"/>
      <c r="J52" s="199"/>
      <c r="K52" s="7"/>
    </row>
    <row r="53" spans="1:11" s="8" customFormat="1" ht="80.099999999999994" customHeight="1" x14ac:dyDescent="0.35">
      <c r="A53" s="199"/>
      <c r="B53" s="129"/>
      <c r="C53" s="203"/>
      <c r="D53" s="178"/>
      <c r="E53" s="175"/>
      <c r="F53" s="101" t="s">
        <v>116</v>
      </c>
      <c r="G53" s="107" t="s">
        <v>78</v>
      </c>
      <c r="H53" s="130"/>
      <c r="I53" s="134"/>
      <c r="J53" s="199"/>
      <c r="K53" s="7"/>
    </row>
    <row r="54" spans="1:11" s="8" customFormat="1" ht="80.099999999999994" customHeight="1" x14ac:dyDescent="0.35">
      <c r="A54" s="199"/>
      <c r="B54" s="129"/>
      <c r="C54" s="203"/>
      <c r="D54" s="178"/>
      <c r="E54" s="175"/>
      <c r="F54" s="101" t="s">
        <v>117</v>
      </c>
      <c r="G54" s="107" t="s">
        <v>169</v>
      </c>
      <c r="H54" s="130"/>
      <c r="I54" s="134"/>
      <c r="J54" s="199"/>
      <c r="K54" s="7"/>
    </row>
    <row r="55" spans="1:11" s="8" customFormat="1" ht="80.099999999999994" customHeight="1" x14ac:dyDescent="0.35">
      <c r="A55" s="199"/>
      <c r="B55" s="129"/>
      <c r="C55" s="203"/>
      <c r="D55" s="178"/>
      <c r="E55" s="175"/>
      <c r="F55" s="101" t="s">
        <v>118</v>
      </c>
      <c r="G55" s="107" t="s">
        <v>170</v>
      </c>
      <c r="H55" s="130"/>
      <c r="I55" s="134"/>
      <c r="J55" s="199"/>
      <c r="K55" s="7"/>
    </row>
    <row r="56" spans="1:11" s="8" customFormat="1" ht="80.099999999999994" customHeight="1" x14ac:dyDescent="0.35">
      <c r="A56" s="199"/>
      <c r="B56" s="129"/>
      <c r="C56" s="203"/>
      <c r="D56" s="178"/>
      <c r="E56" s="175"/>
      <c r="F56" s="101" t="s">
        <v>119</v>
      </c>
      <c r="G56" s="107" t="s">
        <v>79</v>
      </c>
      <c r="H56" s="130"/>
      <c r="I56" s="134"/>
      <c r="J56" s="199"/>
      <c r="K56" s="7"/>
    </row>
    <row r="57" spans="1:11" s="8" customFormat="1" ht="80.099999999999994" customHeight="1" thickBot="1" x14ac:dyDescent="0.4">
      <c r="A57" s="199"/>
      <c r="B57" s="129"/>
      <c r="C57" s="204"/>
      <c r="D57" s="179"/>
      <c r="E57" s="176"/>
      <c r="F57" s="104" t="s">
        <v>120</v>
      </c>
      <c r="G57" s="111" t="s">
        <v>38</v>
      </c>
      <c r="H57" s="135"/>
      <c r="I57" s="136"/>
      <c r="J57" s="199"/>
      <c r="K57" s="7"/>
    </row>
    <row r="58" spans="1:11" s="8" customFormat="1" ht="69.95" customHeight="1" x14ac:dyDescent="0.35">
      <c r="A58" s="199"/>
      <c r="B58" s="129"/>
      <c r="C58" s="205" t="s">
        <v>39</v>
      </c>
      <c r="D58" s="206" t="s">
        <v>25</v>
      </c>
      <c r="E58" s="212" t="s">
        <v>234</v>
      </c>
      <c r="F58" s="139" t="s">
        <v>115</v>
      </c>
      <c r="G58" s="131" t="s">
        <v>64</v>
      </c>
      <c r="H58" s="132"/>
      <c r="I58" s="133"/>
      <c r="J58" s="199"/>
      <c r="K58" s="7"/>
    </row>
    <row r="59" spans="1:11" s="8" customFormat="1" ht="69.95" customHeight="1" x14ac:dyDescent="0.35">
      <c r="A59" s="199"/>
      <c r="B59" s="129"/>
      <c r="C59" s="203"/>
      <c r="D59" s="207"/>
      <c r="E59" s="213"/>
      <c r="F59" s="137" t="s">
        <v>116</v>
      </c>
      <c r="G59" s="138" t="s">
        <v>40</v>
      </c>
      <c r="H59" s="130"/>
      <c r="I59" s="134"/>
      <c r="J59" s="199"/>
      <c r="K59" s="7"/>
    </row>
    <row r="60" spans="1:11" s="8" customFormat="1" ht="69.95" customHeight="1" thickBot="1" x14ac:dyDescent="0.4">
      <c r="A60" s="199"/>
      <c r="B60" s="129"/>
      <c r="C60" s="204"/>
      <c r="D60" s="208"/>
      <c r="E60" s="214"/>
      <c r="F60" s="140" t="s">
        <v>117</v>
      </c>
      <c r="G60" s="141" t="s">
        <v>41</v>
      </c>
      <c r="H60" s="135"/>
      <c r="I60" s="136"/>
      <c r="J60" s="199"/>
      <c r="K60" s="7"/>
    </row>
    <row r="61" spans="1:11" s="8" customFormat="1" ht="69.95" customHeight="1" x14ac:dyDescent="0.35">
      <c r="A61" s="199"/>
      <c r="B61" s="129"/>
      <c r="C61" s="189" t="s">
        <v>42</v>
      </c>
      <c r="D61" s="180" t="s">
        <v>26</v>
      </c>
      <c r="E61" s="184" t="s">
        <v>59</v>
      </c>
      <c r="F61" s="90" t="s">
        <v>115</v>
      </c>
      <c r="G61" s="118" t="s">
        <v>60</v>
      </c>
      <c r="H61" s="92"/>
      <c r="I61" s="93"/>
      <c r="J61" s="199"/>
      <c r="K61" s="7"/>
    </row>
    <row r="62" spans="1:11" s="8" customFormat="1" ht="69.95" customHeight="1" x14ac:dyDescent="0.35">
      <c r="A62" s="199"/>
      <c r="B62" s="129"/>
      <c r="C62" s="190"/>
      <c r="D62" s="178"/>
      <c r="E62" s="187"/>
      <c r="F62" s="76" t="s">
        <v>116</v>
      </c>
      <c r="G62" s="79" t="s">
        <v>43</v>
      </c>
      <c r="H62" s="78"/>
      <c r="I62" s="94"/>
      <c r="J62" s="199"/>
      <c r="K62" s="7"/>
    </row>
    <row r="63" spans="1:11" s="8" customFormat="1" ht="69.95" customHeight="1" x14ac:dyDescent="0.35">
      <c r="A63" s="199"/>
      <c r="B63" s="129"/>
      <c r="C63" s="190"/>
      <c r="D63" s="178"/>
      <c r="E63" s="187"/>
      <c r="F63" s="76" t="s">
        <v>117</v>
      </c>
      <c r="G63" s="79" t="s">
        <v>129</v>
      </c>
      <c r="H63" s="78"/>
      <c r="I63" s="94"/>
      <c r="J63" s="199"/>
      <c r="K63" s="7"/>
    </row>
    <row r="64" spans="1:11" s="8" customFormat="1" ht="69.95" customHeight="1" x14ac:dyDescent="0.35">
      <c r="A64" s="199"/>
      <c r="B64" s="129"/>
      <c r="C64" s="190"/>
      <c r="D64" s="178"/>
      <c r="E64" s="187"/>
      <c r="F64" s="76" t="s">
        <v>118</v>
      </c>
      <c r="G64" s="77" t="s">
        <v>219</v>
      </c>
      <c r="H64" s="78"/>
      <c r="I64" s="94"/>
      <c r="J64" s="199"/>
    </row>
    <row r="65" spans="1:11" s="8" customFormat="1" ht="69.95" customHeight="1" thickBot="1" x14ac:dyDescent="0.4">
      <c r="A65" s="199"/>
      <c r="B65" s="129"/>
      <c r="C65" s="215"/>
      <c r="D65" s="216"/>
      <c r="E65" s="217"/>
      <c r="F65" s="95" t="s">
        <v>119</v>
      </c>
      <c r="G65" s="100" t="s">
        <v>171</v>
      </c>
      <c r="H65" s="96"/>
      <c r="I65" s="97"/>
      <c r="J65" s="199"/>
      <c r="K65" s="7"/>
    </row>
    <row r="66" spans="1:11" ht="9.9499999999999993" customHeight="1" x14ac:dyDescent="0.25">
      <c r="A66" s="210"/>
      <c r="B66" s="210"/>
      <c r="C66" s="210"/>
      <c r="D66" s="210"/>
      <c r="E66" s="210"/>
      <c r="F66" s="210"/>
      <c r="G66" s="210"/>
      <c r="H66" s="210"/>
      <c r="I66" s="210"/>
      <c r="J66" s="210"/>
    </row>
    <row r="67" spans="1:11" hidden="1" x14ac:dyDescent="0.25">
      <c r="B67" s="5"/>
      <c r="C67" s="4"/>
      <c r="D67" s="2"/>
      <c r="E67" s="2"/>
      <c r="G67" s="2"/>
    </row>
    <row r="68" spans="1:11" hidden="1" x14ac:dyDescent="0.25">
      <c r="B68" s="5"/>
      <c r="C68" s="4"/>
      <c r="D68" s="2"/>
      <c r="E68" s="2"/>
      <c r="G68" s="2"/>
    </row>
    <row r="69" spans="1:11" hidden="1" x14ac:dyDescent="0.25">
      <c r="B69" s="5"/>
      <c r="C69" s="4"/>
      <c r="D69" s="2"/>
      <c r="E69" s="2"/>
      <c r="G69" s="2"/>
    </row>
    <row r="70" spans="1:11" hidden="1" x14ac:dyDescent="0.25">
      <c r="B70" s="5"/>
      <c r="C70" s="4"/>
      <c r="D70" s="2"/>
      <c r="E70" s="2"/>
      <c r="G70" s="2"/>
    </row>
    <row r="71" spans="1:11" hidden="1" x14ac:dyDescent="0.25">
      <c r="B71" s="5"/>
      <c r="C71" s="4"/>
      <c r="D71" s="2"/>
      <c r="E71" s="2"/>
      <c r="G71" s="2"/>
    </row>
    <row r="72" spans="1:11" hidden="1" x14ac:dyDescent="0.25">
      <c r="B72" s="5"/>
      <c r="C72" s="4"/>
      <c r="D72" s="2"/>
      <c r="E72" s="2"/>
      <c r="G72" s="2"/>
    </row>
    <row r="73" spans="1:11" hidden="1" x14ac:dyDescent="0.25">
      <c r="B73" s="5"/>
      <c r="C73" s="4"/>
      <c r="D73" s="2"/>
      <c r="E73" s="2"/>
      <c r="G73" s="2"/>
    </row>
    <row r="74" spans="1:11" hidden="1" x14ac:dyDescent="0.25">
      <c r="B74" s="5"/>
      <c r="C74" s="4"/>
      <c r="D74" s="2"/>
      <c r="E74" s="2"/>
      <c r="G74" s="2"/>
    </row>
    <row r="75" spans="1:11" hidden="1" x14ac:dyDescent="0.25">
      <c r="C75" s="3"/>
      <c r="D75" s="2"/>
      <c r="E75" s="2"/>
      <c r="G75" s="2"/>
    </row>
    <row r="76" spans="1:11" hidden="1" x14ac:dyDescent="0.25">
      <c r="C76" s="3"/>
      <c r="D76" s="2"/>
      <c r="E76" s="2"/>
      <c r="G76" s="2"/>
    </row>
    <row r="77" spans="1:11" hidden="1" x14ac:dyDescent="0.25">
      <c r="C77" s="3"/>
      <c r="D77" s="2"/>
      <c r="E77" s="2"/>
      <c r="G77" s="2"/>
    </row>
    <row r="78" spans="1:11" hidden="1" x14ac:dyDescent="0.25">
      <c r="C78" s="3"/>
      <c r="D78" s="2"/>
      <c r="E78" s="2"/>
      <c r="G78" s="2"/>
    </row>
    <row r="79" spans="1:11" hidden="1" x14ac:dyDescent="0.25">
      <c r="C79" s="3"/>
      <c r="D79" s="2"/>
      <c r="E79" s="2"/>
      <c r="G79" s="2"/>
    </row>
    <row r="80" spans="1:11" hidden="1" x14ac:dyDescent="0.25">
      <c r="D80" s="2"/>
      <c r="E80" s="2"/>
      <c r="G80" s="2"/>
    </row>
    <row r="81" spans="4:7" hidden="1" x14ac:dyDescent="0.25">
      <c r="D81" s="2"/>
      <c r="E81" s="2"/>
      <c r="G81" s="2"/>
    </row>
    <row r="82" spans="4:7" hidden="1" x14ac:dyDescent="0.25">
      <c r="D82" s="2"/>
      <c r="E82" s="2"/>
      <c r="G82" s="2"/>
    </row>
    <row r="83" spans="4:7" hidden="1" x14ac:dyDescent="0.25">
      <c r="D83" s="2"/>
      <c r="E83" s="2"/>
      <c r="G83" s="2"/>
    </row>
    <row r="84" spans="4:7" hidden="1" x14ac:dyDescent="0.25">
      <c r="D84" s="2"/>
      <c r="E84" s="2"/>
      <c r="G84" s="2"/>
    </row>
    <row r="85" spans="4:7" hidden="1" x14ac:dyDescent="0.25">
      <c r="D85" s="2"/>
      <c r="E85" s="2"/>
      <c r="G85" s="2"/>
    </row>
    <row r="86" spans="4:7" hidden="1" x14ac:dyDescent="0.25">
      <c r="D86" s="2"/>
      <c r="E86" s="2"/>
      <c r="G86" s="2"/>
    </row>
    <row r="87" spans="4:7" hidden="1" x14ac:dyDescent="0.25">
      <c r="D87" s="2"/>
      <c r="E87" s="2"/>
      <c r="G87" s="2"/>
    </row>
    <row r="88" spans="4:7" hidden="1" x14ac:dyDescent="0.25">
      <c r="D88" s="2"/>
      <c r="E88" s="2"/>
      <c r="G88" s="2"/>
    </row>
    <row r="89" spans="4:7" hidden="1" x14ac:dyDescent="0.25">
      <c r="D89" s="2"/>
      <c r="E89" s="2"/>
      <c r="G89" s="2"/>
    </row>
    <row r="90" spans="4:7" hidden="1" x14ac:dyDescent="0.25">
      <c r="D90" s="2"/>
      <c r="E90" s="2"/>
      <c r="G90" s="2"/>
    </row>
    <row r="91" spans="4:7" hidden="1" x14ac:dyDescent="0.25">
      <c r="D91" s="2"/>
      <c r="E91" s="2"/>
      <c r="G91" s="2"/>
    </row>
    <row r="92" spans="4:7" hidden="1" x14ac:dyDescent="0.25">
      <c r="D92" s="2"/>
      <c r="E92" s="2"/>
      <c r="G92" s="2"/>
    </row>
    <row r="93" spans="4:7" hidden="1" x14ac:dyDescent="0.25">
      <c r="D93" s="2"/>
      <c r="E93" s="2"/>
      <c r="G93" s="2"/>
    </row>
    <row r="94" spans="4:7" hidden="1" x14ac:dyDescent="0.25">
      <c r="D94" s="2"/>
      <c r="E94" s="2"/>
      <c r="G94" s="2"/>
    </row>
    <row r="95" spans="4:7" hidden="1" x14ac:dyDescent="0.25">
      <c r="D95" s="2"/>
      <c r="E95" s="2"/>
      <c r="G95" s="2"/>
    </row>
    <row r="96" spans="4:7" hidden="1" x14ac:dyDescent="0.25">
      <c r="D96" s="2"/>
      <c r="E96" s="2"/>
      <c r="G96" s="2"/>
    </row>
    <row r="97" spans="4:7" hidden="1" x14ac:dyDescent="0.25">
      <c r="D97" s="2"/>
      <c r="E97" s="2"/>
      <c r="G97" s="2"/>
    </row>
    <row r="98" spans="4:7" hidden="1" x14ac:dyDescent="0.25">
      <c r="D98" s="2"/>
      <c r="E98" s="2"/>
      <c r="G98" s="2"/>
    </row>
    <row r="99" spans="4:7" hidden="1" x14ac:dyDescent="0.25">
      <c r="D99" s="2"/>
      <c r="E99" s="2"/>
      <c r="G99" s="2"/>
    </row>
    <row r="100" spans="4:7" hidden="1" x14ac:dyDescent="0.25">
      <c r="D100" s="2"/>
      <c r="E100" s="2"/>
      <c r="G100" s="2"/>
    </row>
    <row r="101" spans="4:7" hidden="1" x14ac:dyDescent="0.25">
      <c r="D101" s="2"/>
      <c r="E101" s="2"/>
      <c r="G101" s="2"/>
    </row>
    <row r="102" spans="4:7" hidden="1" x14ac:dyDescent="0.25">
      <c r="D102" s="2"/>
      <c r="E102" s="2"/>
      <c r="G102" s="2"/>
    </row>
    <row r="103" spans="4:7" hidden="1" x14ac:dyDescent="0.25">
      <c r="D103" s="2"/>
      <c r="E103" s="2"/>
      <c r="G103" s="2"/>
    </row>
    <row r="104" spans="4:7" hidden="1" x14ac:dyDescent="0.25">
      <c r="D104" s="2"/>
      <c r="E104" s="2"/>
      <c r="G104" s="2"/>
    </row>
  </sheetData>
  <mergeCells count="48">
    <mergeCell ref="A66:J66"/>
    <mergeCell ref="A2:A65"/>
    <mergeCell ref="B2:D2"/>
    <mergeCell ref="F2:G2"/>
    <mergeCell ref="D44:D45"/>
    <mergeCell ref="E44:E45"/>
    <mergeCell ref="C46:C47"/>
    <mergeCell ref="E58:E60"/>
    <mergeCell ref="C61:C65"/>
    <mergeCell ref="D61:D65"/>
    <mergeCell ref="E61:E65"/>
    <mergeCell ref="C36:C42"/>
    <mergeCell ref="D36:D42"/>
    <mergeCell ref="D4:I4"/>
    <mergeCell ref="C5:C10"/>
    <mergeCell ref="C12:C15"/>
    <mergeCell ref="C16:C18"/>
    <mergeCell ref="D16:D18"/>
    <mergeCell ref="E16:E18"/>
    <mergeCell ref="B1:I1"/>
    <mergeCell ref="J2:J65"/>
    <mergeCell ref="C48:C50"/>
    <mergeCell ref="D48:D50"/>
    <mergeCell ref="E48:E50"/>
    <mergeCell ref="D51:I51"/>
    <mergeCell ref="C52:C57"/>
    <mergeCell ref="D52:D57"/>
    <mergeCell ref="E52:E57"/>
    <mergeCell ref="C58:C60"/>
    <mergeCell ref="D58:D60"/>
    <mergeCell ref="C44:C45"/>
    <mergeCell ref="E33:E35"/>
    <mergeCell ref="C19:C24"/>
    <mergeCell ref="D25:D31"/>
    <mergeCell ref="E25:E31"/>
    <mergeCell ref="C33:C35"/>
    <mergeCell ref="C25:C31"/>
    <mergeCell ref="D19:D24"/>
    <mergeCell ref="E19:E24"/>
    <mergeCell ref="E5:E10"/>
    <mergeCell ref="D5:D10"/>
    <mergeCell ref="D46:D47"/>
    <mergeCell ref="E36:E42"/>
    <mergeCell ref="E46:E47"/>
    <mergeCell ref="D33:D35"/>
    <mergeCell ref="D12:D15"/>
    <mergeCell ref="E12:E15"/>
    <mergeCell ref="D11:I11"/>
  </mergeCells>
  <dataValidations count="1">
    <dataValidation type="list" allowBlank="1" showInputMessage="1" showErrorMessage="1" sqref="H5:H10 H52:H65 H12:H50" xr:uid="{51F6CA12-CDF9-4E58-8270-1CD9A9B3425B}">
      <formula1>"ja, nein, teilweise, nicht relevant"</formula1>
    </dataValidation>
  </dataValidations>
  <pageMargins left="0.70866141732283472" right="0.70866141732283472" top="0.78740157480314965" bottom="0.78740157480314965" header="0.31496062992125984" footer="0.31496062992125984"/>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A564-A484-4DE3-B72B-4A2D7C3FA787}">
  <dimension ref="A1:D33"/>
  <sheetViews>
    <sheetView showGridLines="0" workbookViewId="0"/>
  </sheetViews>
  <sheetFormatPr baseColWidth="10" defaultColWidth="0" defaultRowHeight="15" zeroHeight="1" x14ac:dyDescent="0.25"/>
  <cols>
    <col min="1" max="1" width="1.7109375" customWidth="1"/>
    <col min="2" max="2" width="48.5703125" bestFit="1" customWidth="1"/>
    <col min="3" max="3" width="98.140625" customWidth="1"/>
    <col min="4" max="4" width="1.7109375" customWidth="1"/>
    <col min="5" max="16384" width="10.85546875" hidden="1"/>
  </cols>
  <sheetData>
    <row r="1" spans="2:3" s="10" customFormat="1" ht="9.9499999999999993" customHeight="1" x14ac:dyDescent="0.25"/>
    <row r="2" spans="2:3" ht="20.100000000000001" customHeight="1" x14ac:dyDescent="0.25">
      <c r="B2" s="74" t="s">
        <v>65</v>
      </c>
      <c r="C2" s="74" t="s">
        <v>2</v>
      </c>
    </row>
    <row r="3" spans="2:3" ht="32.25" customHeight="1" x14ac:dyDescent="0.25">
      <c r="B3" s="70" t="s">
        <v>230</v>
      </c>
      <c r="C3" s="70" t="s">
        <v>236</v>
      </c>
    </row>
    <row r="4" spans="2:3" ht="32.25" customHeight="1" x14ac:dyDescent="0.25">
      <c r="B4" s="71" t="s">
        <v>74</v>
      </c>
      <c r="C4" s="70" t="s">
        <v>121</v>
      </c>
    </row>
    <row r="5" spans="2:3" ht="45.6" customHeight="1" x14ac:dyDescent="0.25">
      <c r="B5" s="71" t="s">
        <v>83</v>
      </c>
      <c r="C5" s="71" t="s">
        <v>89</v>
      </c>
    </row>
    <row r="6" spans="2:3" ht="75" x14ac:dyDescent="0.25">
      <c r="B6" s="72" t="s">
        <v>224</v>
      </c>
      <c r="C6" s="72" t="s">
        <v>227</v>
      </c>
    </row>
    <row r="7" spans="2:3" ht="45" x14ac:dyDescent="0.25">
      <c r="B7" s="71" t="s">
        <v>90</v>
      </c>
      <c r="C7" s="71" t="s">
        <v>122</v>
      </c>
    </row>
    <row r="8" spans="2:3" ht="47.25" customHeight="1" x14ac:dyDescent="0.25">
      <c r="B8" s="71" t="s">
        <v>71</v>
      </c>
      <c r="C8" s="70" t="s">
        <v>123</v>
      </c>
    </row>
    <row r="9" spans="2:3" ht="30.75" customHeight="1" x14ac:dyDescent="0.25">
      <c r="B9" s="72" t="s">
        <v>67</v>
      </c>
      <c r="C9" s="70" t="s">
        <v>91</v>
      </c>
    </row>
    <row r="10" spans="2:3" ht="66" customHeight="1" x14ac:dyDescent="0.25">
      <c r="B10" s="72" t="s">
        <v>135</v>
      </c>
      <c r="C10" s="73" t="s">
        <v>158</v>
      </c>
    </row>
    <row r="11" spans="2:3" ht="60" x14ac:dyDescent="0.25">
      <c r="B11" s="72" t="s">
        <v>136</v>
      </c>
      <c r="C11" s="73" t="s">
        <v>159</v>
      </c>
    </row>
    <row r="12" spans="2:3" ht="45" x14ac:dyDescent="0.25">
      <c r="B12" s="72" t="s">
        <v>77</v>
      </c>
      <c r="C12" s="71" t="s">
        <v>86</v>
      </c>
    </row>
    <row r="13" spans="2:3" ht="60" x14ac:dyDescent="0.25">
      <c r="B13" s="71" t="s">
        <v>69</v>
      </c>
      <c r="C13" s="71" t="s">
        <v>134</v>
      </c>
    </row>
    <row r="14" spans="2:3" ht="75" x14ac:dyDescent="0.25">
      <c r="B14" s="71" t="s">
        <v>82</v>
      </c>
      <c r="C14" s="71" t="s">
        <v>92</v>
      </c>
    </row>
    <row r="15" spans="2:3" ht="30" x14ac:dyDescent="0.25">
      <c r="B15" s="71" t="s">
        <v>81</v>
      </c>
      <c r="C15" s="71" t="s">
        <v>93</v>
      </c>
    </row>
    <row r="16" spans="2:3" ht="30" x14ac:dyDescent="0.25">
      <c r="B16" s="72" t="s">
        <v>213</v>
      </c>
      <c r="C16" s="72" t="s">
        <v>216</v>
      </c>
    </row>
    <row r="17" spans="2:3" ht="30" x14ac:dyDescent="0.25">
      <c r="B17" s="72" t="s">
        <v>215</v>
      </c>
      <c r="C17" s="72" t="s">
        <v>217</v>
      </c>
    </row>
    <row r="18" spans="2:3" ht="75.75" customHeight="1" x14ac:dyDescent="0.25">
      <c r="B18" s="71" t="s">
        <v>68</v>
      </c>
      <c r="C18" s="70" t="s">
        <v>124</v>
      </c>
    </row>
    <row r="19" spans="2:3" ht="32.450000000000003" customHeight="1" x14ac:dyDescent="0.25">
      <c r="B19" s="72" t="s">
        <v>225</v>
      </c>
      <c r="C19" s="73" t="s">
        <v>228</v>
      </c>
    </row>
    <row r="20" spans="2:3" ht="225" x14ac:dyDescent="0.25">
      <c r="B20" s="70" t="s">
        <v>163</v>
      </c>
      <c r="C20" s="70" t="s">
        <v>165</v>
      </c>
    </row>
    <row r="21" spans="2:3" ht="32.25" customHeight="1" x14ac:dyDescent="0.25">
      <c r="B21" s="71" t="s">
        <v>80</v>
      </c>
      <c r="C21" s="70" t="s">
        <v>125</v>
      </c>
    </row>
    <row r="22" spans="2:3" ht="31.5" customHeight="1" x14ac:dyDescent="0.25">
      <c r="B22" s="71" t="s">
        <v>72</v>
      </c>
      <c r="C22" s="70" t="s">
        <v>94</v>
      </c>
    </row>
    <row r="23" spans="2:3" ht="43.5" customHeight="1" x14ac:dyDescent="0.25">
      <c r="B23" s="71" t="s">
        <v>75</v>
      </c>
      <c r="C23" s="70" t="s">
        <v>126</v>
      </c>
    </row>
    <row r="24" spans="2:3" ht="45.75" customHeight="1" x14ac:dyDescent="0.25">
      <c r="B24" s="71" t="s">
        <v>73</v>
      </c>
      <c r="C24" s="70" t="s">
        <v>127</v>
      </c>
    </row>
    <row r="25" spans="2:3" ht="92.25" customHeight="1" x14ac:dyDescent="0.25">
      <c r="B25" s="72" t="s">
        <v>137</v>
      </c>
      <c r="C25" s="73" t="s">
        <v>151</v>
      </c>
    </row>
    <row r="26" spans="2:3" ht="60" x14ac:dyDescent="0.25">
      <c r="B26" s="71" t="s">
        <v>66</v>
      </c>
      <c r="C26" s="71" t="s">
        <v>95</v>
      </c>
    </row>
    <row r="27" spans="2:3" ht="30" x14ac:dyDescent="0.25">
      <c r="B27" s="71" t="s">
        <v>76</v>
      </c>
      <c r="C27" s="71" t="s">
        <v>96</v>
      </c>
    </row>
    <row r="28" spans="2:3" ht="30" x14ac:dyDescent="0.25">
      <c r="B28" s="72" t="s">
        <v>97</v>
      </c>
      <c r="C28" s="72" t="s">
        <v>98</v>
      </c>
    </row>
    <row r="29" spans="2:3" ht="45" customHeight="1" x14ac:dyDescent="0.25">
      <c r="B29" s="71" t="s">
        <v>84</v>
      </c>
      <c r="C29" s="71" t="s">
        <v>146</v>
      </c>
    </row>
    <row r="30" spans="2:3" ht="60" x14ac:dyDescent="0.25">
      <c r="B30" s="71" t="s">
        <v>85</v>
      </c>
      <c r="C30" s="72" t="s">
        <v>132</v>
      </c>
    </row>
    <row r="31" spans="2:3" ht="60" x14ac:dyDescent="0.25">
      <c r="B31" s="72" t="s">
        <v>214</v>
      </c>
      <c r="C31" s="72" t="s">
        <v>218</v>
      </c>
    </row>
    <row r="32" spans="2:3" ht="45" x14ac:dyDescent="0.25">
      <c r="B32" s="72" t="s">
        <v>70</v>
      </c>
      <c r="C32" s="73" t="s">
        <v>131</v>
      </c>
    </row>
    <row r="33" x14ac:dyDescent="0.25"/>
  </sheetData>
  <sheetProtection algorithmName="SHA-512" hashValue="qxkC1wUC6rsdjR/P5ijbWlT6pllZOhJxo5jvzGohnefyIjxVK1DvzEkWMs7MsAVVT6G8ZzWrgT7lMGjLIeTBQQ==" saltValue="+lXGzsyILT9aNNgAdl2aZQ==" spinCount="100000"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A308-A4AD-42F6-8C78-4064C0CA3F9B}">
  <dimension ref="A1:XFC38"/>
  <sheetViews>
    <sheetView zoomScaleNormal="100" workbookViewId="0"/>
  </sheetViews>
  <sheetFormatPr baseColWidth="10" defaultColWidth="0" defaultRowHeight="15" zeroHeight="1" x14ac:dyDescent="0.25"/>
  <cols>
    <col min="1" max="1" width="3" style="40" customWidth="1"/>
    <col min="2" max="2" width="11.5703125" style="55" customWidth="1"/>
    <col min="3" max="3" width="13.5703125" style="55" customWidth="1"/>
    <col min="4" max="4" width="19.42578125" style="56" customWidth="1"/>
    <col min="5" max="5" width="59.28515625" style="57" customWidth="1"/>
    <col min="6" max="6" width="2.85546875" style="40" customWidth="1"/>
    <col min="7" max="12" width="0" style="40" hidden="1" customWidth="1"/>
    <col min="13" max="16384" width="11.42578125" style="40" hidden="1"/>
  </cols>
  <sheetData>
    <row r="1" spans="1:16383" ht="14.45" customHeight="1" x14ac:dyDescent="0.25"/>
    <row r="2" spans="1:16383" s="58" customFormat="1" ht="14.45" customHeight="1" x14ac:dyDescent="0.25">
      <c r="A2" s="40"/>
      <c r="B2" s="221" t="s">
        <v>199</v>
      </c>
      <c r="C2" s="221"/>
      <c r="D2" s="221"/>
      <c r="E2" s="221"/>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row>
    <row r="3" spans="1:16383" s="58" customFormat="1" ht="15" customHeight="1" x14ac:dyDescent="0.25">
      <c r="A3" s="40"/>
      <c r="B3" s="221"/>
      <c r="C3" s="221"/>
      <c r="D3" s="221"/>
      <c r="E3" s="221"/>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c r="XFB3" s="40"/>
      <c r="XFC3" s="40"/>
    </row>
    <row r="4" spans="1:16383" ht="29.45" customHeight="1" x14ac:dyDescent="0.25">
      <c r="B4" s="222" t="s">
        <v>246</v>
      </c>
      <c r="C4" s="223"/>
      <c r="D4" s="223"/>
      <c r="E4" s="223"/>
    </row>
    <row r="5" spans="1:16383" ht="29.45" customHeight="1" x14ac:dyDescent="0.25">
      <c r="B5" s="223"/>
      <c r="C5" s="223"/>
      <c r="D5" s="223"/>
      <c r="E5" s="223"/>
    </row>
    <row r="6" spans="1:16383" s="58" customFormat="1" ht="17.45" customHeight="1" x14ac:dyDescent="0.25">
      <c r="A6" s="40"/>
      <c r="B6" s="161" t="s">
        <v>200</v>
      </c>
      <c r="C6" s="161" t="s">
        <v>201</v>
      </c>
      <c r="D6" s="161" t="s">
        <v>202</v>
      </c>
      <c r="E6" s="161" t="s">
        <v>203</v>
      </c>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c r="XET6" s="40"/>
      <c r="XEU6" s="40"/>
      <c r="XEV6" s="40"/>
      <c r="XEW6" s="40"/>
      <c r="XEX6" s="40"/>
      <c r="XEY6" s="40"/>
      <c r="XEZ6" s="40"/>
      <c r="XFA6" s="40"/>
      <c r="XFB6" s="40"/>
      <c r="XFC6" s="40"/>
    </row>
    <row r="7" spans="1:16383" x14ac:dyDescent="0.25">
      <c r="B7" s="154" t="s">
        <v>250</v>
      </c>
      <c r="C7" s="155">
        <v>44597</v>
      </c>
      <c r="D7" s="163" t="s">
        <v>251</v>
      </c>
      <c r="E7" s="156" t="s">
        <v>252</v>
      </c>
    </row>
    <row r="8" spans="1:16383" x14ac:dyDescent="0.25">
      <c r="B8" s="157"/>
      <c r="C8" s="157"/>
      <c r="D8" s="160"/>
      <c r="E8" s="158"/>
    </row>
    <row r="9" spans="1:16383" x14ac:dyDescent="0.25">
      <c r="B9" s="154"/>
      <c r="C9" s="154"/>
      <c r="D9" s="159"/>
      <c r="E9" s="156"/>
    </row>
    <row r="10" spans="1:16383" x14ac:dyDescent="0.25">
      <c r="B10" s="157"/>
      <c r="C10" s="157"/>
      <c r="D10" s="160"/>
      <c r="E10" s="158"/>
    </row>
    <row r="11" spans="1:16383" x14ac:dyDescent="0.25">
      <c r="B11" s="154"/>
      <c r="C11" s="154"/>
      <c r="D11" s="159"/>
      <c r="E11" s="156"/>
    </row>
    <row r="12" spans="1:16383" x14ac:dyDescent="0.25">
      <c r="B12" s="157"/>
      <c r="C12" s="157"/>
      <c r="D12" s="160"/>
      <c r="E12" s="158"/>
    </row>
    <row r="13" spans="1:16383" x14ac:dyDescent="0.25">
      <c r="B13" s="154"/>
      <c r="C13" s="154"/>
      <c r="D13" s="159"/>
      <c r="E13" s="156"/>
    </row>
    <row r="14" spans="1:16383" x14ac:dyDescent="0.25">
      <c r="B14" s="157"/>
      <c r="C14" s="157"/>
      <c r="D14" s="160"/>
      <c r="E14" s="158"/>
    </row>
    <row r="15" spans="1:16383" x14ac:dyDescent="0.25">
      <c r="B15" s="154"/>
      <c r="C15" s="154"/>
      <c r="D15" s="159"/>
      <c r="E15" s="156"/>
    </row>
    <row r="16" spans="1:16383" x14ac:dyDescent="0.25">
      <c r="B16" s="157"/>
      <c r="C16" s="157"/>
      <c r="D16" s="160"/>
      <c r="E16" s="158"/>
    </row>
    <row r="17" spans="2:5" x14ac:dyDescent="0.25">
      <c r="B17" s="154"/>
      <c r="C17" s="154"/>
      <c r="D17" s="159"/>
      <c r="E17" s="156"/>
    </row>
    <row r="18" spans="2:5" x14ac:dyDescent="0.25">
      <c r="B18" s="157"/>
      <c r="C18" s="157"/>
      <c r="D18" s="160"/>
      <c r="E18" s="158"/>
    </row>
    <row r="19" spans="2:5" x14ac:dyDescent="0.25">
      <c r="B19" s="154"/>
      <c r="C19" s="154"/>
      <c r="D19" s="159"/>
      <c r="E19" s="156"/>
    </row>
    <row r="20" spans="2:5" x14ac:dyDescent="0.25">
      <c r="B20" s="157"/>
      <c r="C20" s="157"/>
      <c r="D20" s="160"/>
      <c r="E20" s="158"/>
    </row>
    <row r="21" spans="2:5" x14ac:dyDescent="0.25">
      <c r="B21" s="154"/>
      <c r="C21" s="154"/>
      <c r="D21" s="159"/>
      <c r="E21" s="156"/>
    </row>
    <row r="22" spans="2:5" x14ac:dyDescent="0.25">
      <c r="B22" s="157"/>
      <c r="C22" s="157"/>
      <c r="D22" s="160"/>
      <c r="E22" s="158"/>
    </row>
    <row r="23" spans="2:5" x14ac:dyDescent="0.25">
      <c r="B23" s="154"/>
      <c r="C23" s="154"/>
      <c r="D23" s="159"/>
      <c r="E23" s="156"/>
    </row>
    <row r="24" spans="2:5" x14ac:dyDescent="0.25">
      <c r="B24" s="157"/>
      <c r="C24" s="157"/>
      <c r="D24" s="160"/>
      <c r="E24" s="158"/>
    </row>
    <row r="25" spans="2:5" x14ac:dyDescent="0.25">
      <c r="B25" s="154"/>
      <c r="C25" s="154"/>
      <c r="D25" s="159"/>
      <c r="E25" s="156"/>
    </row>
    <row r="26" spans="2:5" x14ac:dyDescent="0.25">
      <c r="B26" s="157"/>
      <c r="C26" s="157"/>
      <c r="D26" s="160"/>
      <c r="E26" s="158"/>
    </row>
    <row r="27" spans="2:5" x14ac:dyDescent="0.25">
      <c r="B27" s="154"/>
      <c r="C27" s="154"/>
      <c r="D27" s="159"/>
      <c r="E27" s="156"/>
    </row>
    <row r="28" spans="2:5" x14ac:dyDescent="0.25">
      <c r="B28" s="157"/>
      <c r="C28" s="157"/>
      <c r="D28" s="160"/>
      <c r="E28" s="158"/>
    </row>
    <row r="29" spans="2:5" x14ac:dyDescent="0.25">
      <c r="B29" s="154"/>
      <c r="C29" s="154"/>
      <c r="D29" s="159"/>
      <c r="E29" s="156"/>
    </row>
    <row r="30" spans="2:5" x14ac:dyDescent="0.25">
      <c r="B30" s="157"/>
      <c r="C30" s="157"/>
      <c r="D30" s="160"/>
      <c r="E30" s="158"/>
    </row>
    <row r="31" spans="2:5" ht="6" customHeight="1" x14ac:dyDescent="0.25">
      <c r="B31" s="59"/>
      <c r="C31" s="59"/>
      <c r="D31" s="60"/>
      <c r="E31" s="61"/>
    </row>
    <row r="32" spans="2:5" ht="14.45" customHeight="1" x14ac:dyDescent="0.25"/>
    <row r="33" x14ac:dyDescent="0.25"/>
    <row r="34" x14ac:dyDescent="0.25"/>
    <row r="35" x14ac:dyDescent="0.25"/>
    <row r="36" x14ac:dyDescent="0.25"/>
    <row r="37" x14ac:dyDescent="0.25"/>
    <row r="38" x14ac:dyDescent="0.25"/>
  </sheetData>
  <sheetProtection algorithmName="SHA-512" hashValue="zHz9N6jZ9q/z1wiTUEBxPKrNV4f1zTHdGBm2AJtV97PkwzUQ+fKuwWaKwW8huM2HCqi+Vz+5fBmvOZqOps5wbg==" saltValue="eQiV2cRIaBeX2vOhSB5c8A==" spinCount="100000" sheet="1" objects="1" scenarios="1"/>
  <mergeCells count="2">
    <mergeCell ref="B2:E3"/>
    <mergeCell ref="B4:E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5E48-1CEB-49F7-B0E4-16FDC417B57D}">
  <dimension ref="A1:F16"/>
  <sheetViews>
    <sheetView workbookViewId="0">
      <selection activeCell="F11" sqref="F11"/>
    </sheetView>
  </sheetViews>
  <sheetFormatPr baseColWidth="10" defaultRowHeight="15" x14ac:dyDescent="0.25"/>
  <cols>
    <col min="1" max="1" width="9.42578125" style="3" customWidth="1"/>
    <col min="2" max="2" width="8.28515625" style="3" customWidth="1"/>
    <col min="3" max="3" width="17.42578125" customWidth="1"/>
    <col min="6" max="6" width="13.28515625" bestFit="1" customWidth="1"/>
  </cols>
  <sheetData>
    <row r="1" spans="1:6" x14ac:dyDescent="0.25">
      <c r="A1" s="3" t="s">
        <v>104</v>
      </c>
      <c r="B1" s="3" t="s">
        <v>105</v>
      </c>
      <c r="C1" t="s">
        <v>112</v>
      </c>
      <c r="E1" t="s">
        <v>113</v>
      </c>
      <c r="F1" t="s">
        <v>148</v>
      </c>
    </row>
    <row r="2" spans="1:6" x14ac:dyDescent="0.25">
      <c r="A2" s="3" t="s">
        <v>63</v>
      </c>
      <c r="B2" s="3" t="s">
        <v>106</v>
      </c>
      <c r="C2" t="str">
        <f>IF(AND(Checkliste!H5="",Checkliste!H6="",Checkliste!H7="",Checkliste!H8="",Checkliste!H9="",Checkliste!H10=""), E2,IF(AND(OR(Checkliste!H5=F2,Checkliste!H5=F3),OR(Checkliste!H6=F2,Checkliste!H6=F3),OR(Checkliste!H7=F2,Checkliste!H7=F3),OR(Checkliste!H8=F2,Checkliste!H8=F3),OR(Checkliste!H9=F2,Checkliste!H9=F3),OR(Checkliste!H10=F2,Checkliste!H10=F3)),E3,E4))</f>
        <v>N/A</v>
      </c>
      <c r="D2" s="5"/>
      <c r="E2" t="s">
        <v>103</v>
      </c>
      <c r="F2" t="s">
        <v>149</v>
      </c>
    </row>
    <row r="3" spans="1:6" x14ac:dyDescent="0.25">
      <c r="A3" s="3" t="s">
        <v>6</v>
      </c>
      <c r="B3" s="3" t="s">
        <v>107</v>
      </c>
      <c r="C3" t="str">
        <f>IF(AND(Checkliste!H12="",Checkliste!H13="",Checkliste!H14="",Checkliste!H15=""),"N/A",IF(AND(OR(Checkliste!H12="ja",Checkliste!H12="nicht relevant"),OR(Checkliste!H13="ja",Checkliste!H13="nicht relevant"),OR(Checkliste!H14="ja",Checkliste!H14="nicht relevant"),OR(Checkliste!H15="ja",Checkliste!H15="nicht relevant")),"OK",IF(AND(Checkliste!H12="nein",OR(Checkliste!H13="ja",Checkliste!H13="nicht relevant"),OR(Checkliste!H14="ja",Checkliste!H14="nicht relevant"),OR(Checkliste!H15="ja",Checkliste!H15="nicht relevant")),"OK","KO")))</f>
        <v>N/A</v>
      </c>
      <c r="D3" s="5"/>
      <c r="E3" s="52" t="s">
        <v>101</v>
      </c>
      <c r="F3" t="s">
        <v>150</v>
      </c>
    </row>
    <row r="4" spans="1:6" x14ac:dyDescent="0.25">
      <c r="A4" s="3" t="s">
        <v>7</v>
      </c>
      <c r="B4" s="3" t="s">
        <v>108</v>
      </c>
      <c r="C4" t="str">
        <f>IF(AND(Checkliste!H16="",Checkliste!H17="",Checkliste!H18=""), "N/A",IF(AND(OR(Checkliste!H16="ja",Checkliste!H16="nicht relevant"),OR(Checkliste!H17="ja",Checkliste!H17="nicht relevant"),OR(Checkliste!H18="ja",Checkliste!H18="nicht relevant")),"OK",IF(AND(Checkliste!H16="nein",OR(Checkliste!H17="ja",Checkliste!H17="nicht relevant"),OR(Checkliste!H18="ja",Checkliste!H18="nicht relevant")),"OK","KO")))</f>
        <v>N/A</v>
      </c>
      <c r="D4" s="5"/>
      <c r="E4" s="51" t="s">
        <v>102</v>
      </c>
    </row>
    <row r="5" spans="1:6" x14ac:dyDescent="0.25">
      <c r="A5" s="3" t="s">
        <v>8</v>
      </c>
      <c r="B5" s="3" t="s">
        <v>109</v>
      </c>
      <c r="C5" t="str">
        <f>IF(AND(Checkliste!H19="",Checkliste!H20="",Checkliste!H21="",Checkliste!H22="",Checkliste!H23="",Checkliste!H24=""), "N/A",IF(AND(OR(Checkliste!H19="ja",Checkliste!H19="nicht relevant"),OR(Checkliste!H20="ja",Checkliste!H20="nicht relevant"),OR(Checkliste!H21="ja",Checkliste!H21="nicht relevant"),OR(Checkliste!H22="ja",Checkliste!H22="nicht relevant"),OR(Checkliste!H23="ja",Checkliste!H23="nicht relevant"),OR(Checkliste!H24="ja",Checkliste!H24="nicht relevant")),"OK",IF(AND(Checkliste!H19="nein",OR(Checkliste!H20="ja",Checkliste!H20="nicht relevant"),OR(Checkliste!H21="ja",Checkliste!H21="nicht relevant",OR(Checkliste!H22="ja",Checkliste!H22="nicht relevant"),OR(Checkliste!H23="ja",Checkliste!H23="nicht relevant"),OR(Checkliste!H24="ja",Checkliste!H24="nicht relevant"))),"OK","KO")))</f>
        <v>N/A</v>
      </c>
      <c r="D5" s="5"/>
    </row>
    <row r="6" spans="1:6" x14ac:dyDescent="0.25">
      <c r="A6" s="3" t="s">
        <v>9</v>
      </c>
      <c r="B6" s="3" t="s">
        <v>186</v>
      </c>
      <c r="C6" t="str">
        <f>IF(AND(Checkliste!H25="",Checkliste!H26="",Checkliste!H27="",Checkliste!H28="",Checkliste!H29="",Checkliste!H30="",Checkliste!H31=""), "N/A",IF(AND(OR(Checkliste!H25="ja",Checkliste!H25="nicht relevant"),OR(Checkliste!H26="ja",Checkliste!H26="nicht relevant"),OR(Checkliste!H27="ja",Checkliste!H27="nicht relevant"),OR(Checkliste!H28="ja",Checkliste!H28="nicht relevant"),OR(Checkliste!H29="ja",Checkliste!H29="nicht relevant"),OR(Checkliste!H30="ja",Checkliste!H30="nicht relevant"),OR(Checkliste!H31="ja",Checkliste!H31="nicht relevant")),"OK",IF(AND(OR(Checkliste!H25="nicht relevant",Checkliste!H25="nein"), OR(Checkliste!H26="nicht relevant",Checkliste!H26="nein"),OR(Checkliste!H27="nicht relevant",Checkliste!H27="nein"),OR(Checkliste!H28="nicht relevant",Checkliste!H28="nein"),OR(Checkliste!H29="nicht relevant",Checkliste!H29="nein"),OR(Checkliste!H30="nicht relevant",Checkliste!H30="nein"),OR(Checkliste!H31="nicht relevant",Checkliste!H31="nein")),"OK","KO")))</f>
        <v>N/A</v>
      </c>
      <c r="D6" s="5"/>
    </row>
    <row r="7" spans="1:6" x14ac:dyDescent="0.25">
      <c r="A7" s="3" t="s">
        <v>10</v>
      </c>
      <c r="B7" s="3" t="s">
        <v>187</v>
      </c>
      <c r="C7" t="str">
        <f>IF(Checkliste!H32="", "N/A",IF(OR(Checkliste!H32="ja",Checkliste!H32="nicht relevant"),"OK","KO"))</f>
        <v>N/A</v>
      </c>
      <c r="D7" s="5"/>
    </row>
    <row r="8" spans="1:6" x14ac:dyDescent="0.25">
      <c r="A8" s="3" t="s">
        <v>18</v>
      </c>
      <c r="B8" s="3" t="s">
        <v>188</v>
      </c>
      <c r="C8" t="str">
        <f>IF(AND(Checkliste!H33="",Checkliste!H34="",Checkliste!H35=""), "N/A",IF(AND(OR(Checkliste!H33="ja",Checkliste!H33="nicht relevant"),OR(Checkliste!H34="ja",Checkliste!H34="nicht relevant"),OR(Checkliste!H35="ja",Checkliste!H35="nicht relevant")),"OK","KO"))</f>
        <v>N/A</v>
      </c>
      <c r="D8" s="5"/>
    </row>
    <row r="9" spans="1:6" x14ac:dyDescent="0.25">
      <c r="A9" s="3" t="s">
        <v>22</v>
      </c>
      <c r="B9" s="3" t="s">
        <v>189</v>
      </c>
      <c r="C9" t="str">
        <f>IF(AND(Checkliste!H36="",Checkliste!H37="",Checkliste!H38="",Checkliste!H39="",Checkliste!H40="",Checkliste!H41="",Checkliste!H42=""), "N/A",IF(AND(OR(Checkliste!H36="ja",Checkliste!H36="nicht relevant"),OR(Checkliste!H37="ja",Checkliste!H37="nicht relevant"),OR(Checkliste!H38="ja",Checkliste!H38="nicht relevant"),OR(Checkliste!H39="ja",Checkliste!H39="nicht relevant"),OR(Checkliste!H40="ja",Checkliste!H40="nicht relevant"),OR(Checkliste!H41="ja",Checkliste!H41="nicht relevant"),OR(Checkliste!H42="ja",Checkliste!H42="nicht relevant")),"OK","KO"))</f>
        <v>N/A</v>
      </c>
      <c r="D9" s="5"/>
    </row>
    <row r="10" spans="1:6" x14ac:dyDescent="0.25">
      <c r="A10" s="3" t="s">
        <v>24</v>
      </c>
      <c r="B10" s="3" t="s">
        <v>190</v>
      </c>
      <c r="C10" t="str">
        <f>IF(Checkliste!H43="", "N/A",IF(OR(Checkliste!H43="ja",Checkliste!H43="nicht relevant"),"OK","KO"))</f>
        <v>N/A</v>
      </c>
      <c r="D10" s="5"/>
    </row>
    <row r="11" spans="1:6" x14ac:dyDescent="0.25">
      <c r="A11" s="3" t="s">
        <v>27</v>
      </c>
      <c r="B11" s="3" t="s">
        <v>191</v>
      </c>
      <c r="C11" t="str">
        <f>IF(AND(Checkliste!H44="",Checkliste!H45=""), "N/A",IF(AND(OR(Checkliste!H44="ja",Checkliste!H44="nicht relevant"),OR(Checkliste!H45="ja",Checkliste!H45="nicht relevant")),"OK","KO"))</f>
        <v>N/A</v>
      </c>
      <c r="D11" s="5"/>
    </row>
    <row r="12" spans="1:6" x14ac:dyDescent="0.25">
      <c r="A12" s="3" t="s">
        <v>30</v>
      </c>
      <c r="B12" s="3" t="s">
        <v>192</v>
      </c>
      <c r="C12" t="str">
        <f>IF(AND(Checkliste!H46="",Checkliste!H47=""), "N/A",IF(AND(OR(Checkliste!H46="ja",Checkliste!H46="nicht relevant"),OR(Checkliste!H47="ja",Checkliste!H47="nicht relevant")),"OK","KO"))</f>
        <v>N/A</v>
      </c>
      <c r="D12" s="5"/>
    </row>
    <row r="13" spans="1:6" x14ac:dyDescent="0.25">
      <c r="A13" s="3" t="s">
        <v>177</v>
      </c>
      <c r="B13" s="3" t="s">
        <v>193</v>
      </c>
      <c r="C13" t="str">
        <f>IF(AND(Checkliste!H48="",Checkliste!H49="",Checkliste!H50=""), "N/A",IF(AND(OR(Checkliste!H48="ja",Checkliste!H48="nicht relevant"),OR(Checkliste!H49="ja",Checkliste!H49="nicht relevant"),OR(Checkliste!H50="ja",Checkliste!H50="nicht relevant")),"OK","KO"))</f>
        <v>N/A</v>
      </c>
      <c r="D13" s="5"/>
    </row>
    <row r="14" spans="1:6" x14ac:dyDescent="0.25">
      <c r="A14" s="3" t="s">
        <v>36</v>
      </c>
      <c r="B14" s="3" t="s">
        <v>194</v>
      </c>
      <c r="C14" t="str">
        <f>IF(AND(Checkliste!H52="",Checkliste!H53="",Checkliste!H54="",Checkliste!H55="",Checkliste!H56="",Checkliste!H57=""), "N/A",IF(AND(OR(Checkliste!H52="ja",Checkliste!H52="nicht relevant"),OR(Checkliste!H53="ja",Checkliste!H53="nicht relevant"),OR(Checkliste!H54="ja",Checkliste!H54="nicht relevant"),OR(Checkliste!H55="ja",Checkliste!H55="nicht relevant"),OR(Checkliste!H56="ja",Checkliste!H56="nicht relevant"),OR(Checkliste!H57="ja",Checkliste!H57="nicht relevant")),"OK","KO"))</f>
        <v>N/A</v>
      </c>
      <c r="D14" s="5"/>
    </row>
    <row r="15" spans="1:6" x14ac:dyDescent="0.25">
      <c r="A15" s="3" t="s">
        <v>39</v>
      </c>
      <c r="B15" s="3" t="s">
        <v>195</v>
      </c>
      <c r="C15" t="str">
        <f>IF(AND(Checkliste!H58="",Checkliste!H59="",Checkliste!H60=""), "N/A",IF(AND(OR(Checkliste!H58="ja",Checkliste!H58="nicht relevant"),OR(Checkliste!H59="ja",Checkliste!H59="nicht relevant"),OR(Checkliste!H60="ja",Checkliste!H60="nicht relevant")),"OK","KO"))</f>
        <v>N/A</v>
      </c>
      <c r="D15" s="5"/>
    </row>
    <row r="16" spans="1:6" x14ac:dyDescent="0.25">
      <c r="A16" s="3" t="s">
        <v>42</v>
      </c>
      <c r="B16" s="3" t="s">
        <v>196</v>
      </c>
      <c r="C16" t="str">
        <f>IF(AND(Checkliste!H61="",Checkliste!H62="",Checkliste!H63="",Checkliste!H64="",Checkliste!H65=""), "N/A",IF(AND(OR(Checkliste!H61="ja",Checkliste!H61="nicht relevant"),OR(Checkliste!H62="ja",Checkliste!H62="nicht relevant"),OR(Checkliste!H63="ja",Checkliste!H63="nicht relevant"),OR(Checkliste!H64="ja",Checkliste!H64="nicht relevant"),OR(Checkliste!H65="ja",Checkliste!H65="nicht relevant")),"OK","KO"))</f>
        <v>N/A</v>
      </c>
    </row>
  </sheetData>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iconSet" priority="1" id="{171901E7-9AB9-4D25-B27E-06E10DE349FD}">
            <x14:iconSet iconSet="3Stars">
              <x14:cfvo type="percent">
                <xm:f>0</xm:f>
              </x14:cfvo>
              <x14:cfvo type="percent">
                <xm:f>33</xm:f>
              </x14:cfvo>
              <x14:cfvo type="percent">
                <xm:f>67</xm:f>
              </x14:cfvo>
            </x14:iconSet>
          </x14:cfRule>
          <xm:sqref>E2:F2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Titel</vt:lpstr>
      <vt:lpstr>Vorwort</vt:lpstr>
      <vt:lpstr>Inhalt</vt:lpstr>
      <vt:lpstr>Checkliste</vt:lpstr>
      <vt:lpstr>Glossar</vt:lpstr>
      <vt:lpstr>Änderungshistorie</vt:lpstr>
      <vt:lpstr>_Auswertung</vt:lpstr>
      <vt:lpstr>Checkliste!Drucktitel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2021-02-23T12:50:54Z</cp:lastPrinted>
  <dcterms:created xsi:type="dcterms:W3CDTF">2021-02-01T13:29:33Z</dcterms:created>
  <dcterms:modified xsi:type="dcterms:W3CDTF">2022-02-04T06:46:25Z</dcterms:modified>
</cp:coreProperties>
</file>